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13F64876-DB46-4DED-8908-6321C412BE59}" xr6:coauthVersionLast="45" xr6:coauthVersionMax="45" xr10:uidLastSave="{00000000-0000-0000-0000-000000000000}"/>
  <bookViews>
    <workbookView xWindow="-120" yWindow="-120" windowWidth="20730" windowHeight="11160" tabRatio="717" firstSheet="1" activeTab="5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  <sheet name="Sheet2" sheetId="19" r:id="rId19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BM!$A$1:$G$20</definedName>
    <definedName name="_xlnm.Print_Area" localSheetId="2">BP!$A$1:$F$22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18" i="3" l="1"/>
  <c r="E17" i="3"/>
  <c r="E17" i="2"/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21" i="3" l="1"/>
  <c r="E19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9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5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22" i="3"/>
  <c r="C22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22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20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20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20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<sst xmlns="http://schemas.openxmlformats.org/spreadsheetml/2006/main" count="346" uniqueCount="123">
  <si>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</si>
  <si>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</si>
  <si>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</si>
  <si>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</si>
  <si>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</si>
  <si>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</si>
  <si>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</si>
  <si>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</si>
  <si>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</si>
  <si>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</si>
  <si>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</si>
  <si>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</si>
  <si>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</si>
  <si>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</si>
  <si>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</si>
  <si>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</si>
  <si>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</si>
  <si>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</si>
  <si>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</si>
  <si>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</si>
  <si>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</si>
  <si>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</si>
  <si>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</si>
  <si>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</si>
  <si>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</si>
  <si>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</si>
  <si>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</si>
  <si>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</si>
  <si>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</si>
  <si>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</si>
  <si>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</si>
  <si>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</si>
  <si>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</si>
  <si>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</si>
  <si>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</si>
  <si>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</si>
  <si>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</si>
  <si>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</si>
  <si>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</si>
  <si>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</si>
  <si>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</si>
  <si>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</si>
  <si>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</si>
  <si>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</si>
  <si>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</si>
  <si>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</si>
  <si>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</si>
  <si>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</si>
  <si>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</si>
  <si>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</si>
  <si>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</si>
  <si>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</si>
  <si>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</si>
  <si>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</si>
  <si>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</si>
  <si>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</si>
  <si>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</si>
  <si>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</si>
  <si>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</si>
  <si>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</si>
  <si>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</si>
  <si>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</si>
  <si>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</si>
  <si>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</si>
  <si>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</si>
  <si>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</si>
  <si>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</si>
  <si>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</si>
  <si>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</si>
  <si>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</si>
  <si>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</si>
  <si>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</si>
  <si>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</si>
  <si>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</si>
  <si>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</si>
  <si>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</si>
  <si>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</si>
  <si>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</si>
  <si>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</si>
  <si>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</si>
  <si>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</si>
  <si>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</si>
  <si>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</si>
  <si>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</si>
  <si>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</si>
  <si>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</si>
  <si>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</si>
  <si>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</si>
  <si>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</si>
  <si>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</si>
  <si>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</si>
  <si>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</si>
  <si>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 Niaga Nirwana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</si>
  <si>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</si>
  <si>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</si>
  <si>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</si>
  <si>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</si>
  <si>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</si>
  <si>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</si>
  <si>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</si>
  <si>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</si>
  <si>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</si>
  <si>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</si>
  <si>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</si>
  <si>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</si>
  <si>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</si>
  <si>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</si>
  <si>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</si>
  <si>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</si>
  <si>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10.</t>
  </si>
  <si>
    <t>11.</t>
  </si>
  <si>
    <t>Toko Ace Jaya</t>
  </si>
  <si>
    <t>LM Bawang</t>
  </si>
  <si>
    <t>Heppy Bawang</t>
  </si>
  <si>
    <t>12.</t>
  </si>
  <si>
    <t>LM&gt; Bawang</t>
  </si>
  <si>
    <t>13.</t>
  </si>
  <si>
    <t xml:space="preserve">Ace Jaya </t>
  </si>
  <si>
    <t>PGK Bawang</t>
  </si>
  <si>
    <t>PT.Niaga Naditama</t>
  </si>
  <si>
    <t xml:space="preserve">LM. Bawang </t>
  </si>
  <si>
    <t>DATA PER 20 Juli 2026 s.d 26 Juli 2026</t>
  </si>
  <si>
    <t>MINGGU KE 04 (Empat) Bulan Juli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</si>
</sst>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2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8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7" fillId="0" borderId="1" xfId="0" applyNumberFormat="1" applyFont="1" applyBorder="1" applyAlignment="1">
      <alignment horizontal="right" vertical="center" wrapText="1"/>
    </xf>
    <xf numFmtId="168" fontId="17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8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0" fillId="0" borderId="0" xfId="0" applyFont="1" applyAlignment="1"/>
    <xf numFmtId="0" fontId="20" fillId="0" borderId="1" xfId="0" applyFont="1" applyBorder="1" applyAlignment="1"/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/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68" fontId="24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center"/>
    </xf>
    <xf numFmtId="168" fontId="28" fillId="0" borderId="1" xfId="0" applyNumberFormat="1" applyFont="1" applyBorder="1" applyAlignment="1">
      <alignment horizontal="right" vertical="center"/>
    </xf>
    <xf numFmtId="0" fontId="22" fillId="0" borderId="1" xfId="0" applyFont="1" applyBorder="1">
      <alignment vertical="center"/>
    </xf>
    <xf numFmtId="166" fontId="24" fillId="0" borderId="1" xfId="0" applyNumberFormat="1" applyFont="1" applyBorder="1" applyAlignment="1">
      <alignment horizontal="right" vertical="center"/>
    </xf>
    <xf numFmtId="166" fontId="24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>
      <alignment vertical="center"/>
    </xf>
    <xf numFmtId="168" fontId="29" fillId="0" borderId="1" xfId="0" applyNumberFormat="1" applyFont="1" applyBorder="1" applyAlignment="1">
      <alignment horizontal="right" vertical="center"/>
    </xf>
    <xf numFmtId="1" fontId="2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7" fillId="0" borderId="1" xfId="0" applyFont="1" applyBorder="1" applyAlignment="1"/>
    <xf numFmtId="168" fontId="17" fillId="0" borderId="1" xfId="0" quotePrefix="1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168" fontId="9" fillId="0" borderId="0" xfId="0" applyNumberFormat="1" applyFont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F11" sqref="F11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8" t="s">
        <v>71</v>
      </c>
      <c r="C1" s="148"/>
      <c r="D1" s="148"/>
      <c r="E1" s="148"/>
      <c r="F1" s="148"/>
      <c r="G1" s="148"/>
      <c r="H1" s="148"/>
    </row>
    <row r="2" spans="2:15" ht="19.5" customHeight="1" x14ac:dyDescent="0.2">
      <c r="B2" s="150" t="str">
        <f>BM!A2</f>
        <v>MINGGU KE 04 (Empat) Bulan Juli Tahun 2026</v>
      </c>
      <c r="C2" s="150"/>
      <c r="D2" s="150"/>
      <c r="E2" s="150"/>
      <c r="F2" s="150"/>
      <c r="G2" s="150"/>
      <c r="H2" s="150"/>
    </row>
    <row r="3" spans="2:15" ht="18" x14ac:dyDescent="0.2">
      <c r="B3" s="149" t="str">
        <f>BM!A3</f>
        <v>DATA PER 20 Juli 2026 s.d 26 Juli 2026</v>
      </c>
      <c r="C3" s="150"/>
      <c r="D3" s="150"/>
      <c r="E3" s="150"/>
      <c r="F3" s="150"/>
      <c r="G3" s="150"/>
      <c r="H3" s="150"/>
    </row>
    <row r="4" spans="2:15" ht="15.75" x14ac:dyDescent="0.2">
      <c r="B4" s="4"/>
    </row>
    <row r="5" spans="2:15" ht="39.75" customHeight="1" x14ac:dyDescent="0.2">
      <c r="B5" s="151" t="s">
        <v>0</v>
      </c>
      <c r="C5" s="151" t="s">
        <v>1</v>
      </c>
      <c r="D5" s="146" t="s">
        <v>70</v>
      </c>
      <c r="E5" s="146" t="s">
        <v>51</v>
      </c>
      <c r="F5" s="146" t="s">
        <v>52</v>
      </c>
      <c r="G5" s="146" t="s">
        <v>54</v>
      </c>
      <c r="H5" s="144" t="s">
        <v>78</v>
      </c>
      <c r="M5" s="5"/>
      <c r="N5" s="5"/>
      <c r="O5" s="5"/>
    </row>
    <row r="6" spans="2:15" s="6" customFormat="1" ht="24.75" customHeight="1" x14ac:dyDescent="0.25">
      <c r="B6" s="151"/>
      <c r="C6" s="151"/>
      <c r="D6" s="147"/>
      <c r="E6" s="147"/>
      <c r="F6" s="147"/>
      <c r="G6" s="147"/>
      <c r="H6" s="145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2">
        <v>17</v>
      </c>
      <c r="E7" s="80">
        <f>Beras!C25</f>
        <v>5565.1</v>
      </c>
      <c r="F7" s="80">
        <f>Beras!D25</f>
        <v>0.2</v>
      </c>
      <c r="G7" s="81">
        <f>E7+F7</f>
        <v>5565.3</v>
      </c>
      <c r="H7" s="141" t="s">
        <v>72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49</v>
      </c>
      <c r="D8" s="72">
        <v>14</v>
      </c>
      <c r="E8" s="80">
        <f>Gula!C22</f>
        <v>601.5</v>
      </c>
      <c r="F8" s="80">
        <f>Gula!D22</f>
        <v>50.3</v>
      </c>
      <c r="G8" s="81">
        <f t="shared" ref="G8:G22" si="0">E8+F8</f>
        <v>651.79999999999995</v>
      </c>
      <c r="H8" s="142"/>
      <c r="M8" s="5"/>
      <c r="N8" s="5"/>
      <c r="O8" s="5"/>
    </row>
    <row r="9" spans="2:15" ht="30" customHeight="1" x14ac:dyDescent="0.2">
      <c r="B9" s="8">
        <v>3</v>
      </c>
      <c r="C9" s="9" t="s">
        <v>62</v>
      </c>
      <c r="D9" s="72">
        <v>13</v>
      </c>
      <c r="E9" s="80">
        <f>Terigu!C22</f>
        <v>173.3</v>
      </c>
      <c r="F9" s="80">
        <f>Terigu!D22</f>
        <v>85.2</v>
      </c>
      <c r="G9" s="81">
        <f t="shared" si="0"/>
        <v>258.5</v>
      </c>
      <c r="H9" s="142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2">
        <v>12</v>
      </c>
      <c r="E10" s="80">
        <f>Migor!C20</f>
        <v>922.09999999999991</v>
      </c>
      <c r="F10" s="80">
        <f>Migor!D20</f>
        <v>247.1</v>
      </c>
      <c r="G10" s="81">
        <f t="shared" si="0"/>
        <v>1169.1999999999998</v>
      </c>
      <c r="H10" s="142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2">
        <f>Kedelai!C16</f>
        <v>6</v>
      </c>
      <c r="E11" s="80">
        <f>Kedelai!C14</f>
        <v>251</v>
      </c>
      <c r="F11" s="80">
        <f>Kedelai!D14</f>
        <v>0</v>
      </c>
      <c r="G11" s="81">
        <f t="shared" si="0"/>
        <v>251</v>
      </c>
      <c r="H11" s="142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2">
        <f>'Kacang Tanah'!C17</f>
        <v>6</v>
      </c>
      <c r="E12" s="80">
        <f>'Kacang Tanah'!C14</f>
        <v>4</v>
      </c>
      <c r="F12" s="79" t="str">
        <f>'Kacang Tanah'!D14</f>
        <v>0</v>
      </c>
      <c r="G12" s="81">
        <f t="shared" si="0"/>
        <v>4</v>
      </c>
      <c r="H12" s="142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2">
        <f>Jagung!C16</f>
        <v>3</v>
      </c>
      <c r="E13" s="80">
        <f>Jagung!C13</f>
        <v>2.1</v>
      </c>
      <c r="F13" s="80">
        <f>Jagung!D13</f>
        <v>0</v>
      </c>
      <c r="G13" s="81">
        <f t="shared" si="0"/>
        <v>2.1</v>
      </c>
      <c r="H13" s="142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2">
        <f>BM!C22</f>
        <v>8</v>
      </c>
      <c r="E14" s="80">
        <f>BM!C20</f>
        <v>53.017000000000003</v>
      </c>
      <c r="F14" s="80">
        <v>8</v>
      </c>
      <c r="G14" s="81">
        <f t="shared" si="0"/>
        <v>61.017000000000003</v>
      </c>
      <c r="H14" s="142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2">
        <f>BP!C25</f>
        <v>10</v>
      </c>
      <c r="E15" s="80">
        <f>BP!C22</f>
        <v>38.523000000000003</v>
      </c>
      <c r="F15" s="80">
        <f>BP!D22</f>
        <v>0</v>
      </c>
      <c r="G15" s="81">
        <f>E15+F15</f>
        <v>38.523000000000003</v>
      </c>
      <c r="H15" s="142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2">
        <f>CB!C18</f>
        <v>5</v>
      </c>
      <c r="E16" s="80">
        <f>CB!C14</f>
        <v>1.605</v>
      </c>
      <c r="F16" s="80">
        <f>CB!D14</f>
        <v>1E-3</v>
      </c>
      <c r="G16" s="81">
        <f t="shared" si="0"/>
        <v>1.6059999999999999</v>
      </c>
      <c r="H16" s="142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2">
        <f>CK!C17</f>
        <v>5</v>
      </c>
      <c r="E17" s="80">
        <f>CK!C14</f>
        <v>0.80200000000000005</v>
      </c>
      <c r="F17" s="80">
        <f>CK!D14</f>
        <v>1E-3</v>
      </c>
      <c r="G17" s="81">
        <f t="shared" si="0"/>
        <v>0.80300000000000005</v>
      </c>
      <c r="H17" s="142"/>
      <c r="M17" s="5"/>
      <c r="N17" s="5"/>
      <c r="O17" s="5"/>
    </row>
    <row r="18" spans="2:15" ht="30" customHeight="1" x14ac:dyDescent="0.2">
      <c r="B18" s="8">
        <v>12</v>
      </c>
      <c r="C18" s="9" t="s">
        <v>60</v>
      </c>
      <c r="D18" s="72">
        <f>Garam!C19</f>
        <v>1</v>
      </c>
      <c r="E18" s="80">
        <f>Garam!C11</f>
        <v>272</v>
      </c>
      <c r="F18" s="80">
        <f>Garam!D11</f>
        <v>0</v>
      </c>
      <c r="G18" s="81">
        <f t="shared" si="0"/>
        <v>272</v>
      </c>
      <c r="H18" s="142"/>
      <c r="M18" s="5"/>
      <c r="N18" s="5"/>
      <c r="O18" s="5"/>
    </row>
    <row r="19" spans="2:15" ht="30" customHeight="1" x14ac:dyDescent="0.2">
      <c r="B19" s="8">
        <v>13</v>
      </c>
      <c r="C19" s="9" t="s">
        <v>17</v>
      </c>
      <c r="D19" s="72">
        <f>Sapi!C15</f>
        <v>4</v>
      </c>
      <c r="E19" s="80">
        <f>Sapi!C13</f>
        <v>21.1</v>
      </c>
      <c r="F19" s="80">
        <f>Sapi!D13</f>
        <v>0</v>
      </c>
      <c r="G19" s="81">
        <f t="shared" si="0"/>
        <v>21.1</v>
      </c>
      <c r="H19" s="142"/>
      <c r="M19" s="5"/>
      <c r="N19" s="5"/>
      <c r="O19" s="5"/>
    </row>
    <row r="20" spans="2:15" ht="36" customHeight="1" x14ac:dyDescent="0.2">
      <c r="B20" s="8">
        <v>14</v>
      </c>
      <c r="C20" s="9" t="s">
        <v>57</v>
      </c>
      <c r="D20" s="72">
        <v>3</v>
      </c>
      <c r="E20" s="80">
        <f>'Kerbau Beku'!C11</f>
        <v>0</v>
      </c>
      <c r="F20" s="80">
        <f>'Kerbau Beku'!D11</f>
        <v>0</v>
      </c>
      <c r="G20" s="81">
        <f t="shared" si="0"/>
        <v>0</v>
      </c>
      <c r="H20" s="142"/>
      <c r="M20" s="5"/>
      <c r="N20" s="5"/>
      <c r="O20" s="5"/>
    </row>
    <row r="21" spans="2:15" ht="30" customHeight="1" x14ac:dyDescent="0.2">
      <c r="B21" s="8">
        <v>15</v>
      </c>
      <c r="C21" s="9" t="s">
        <v>18</v>
      </c>
      <c r="D21" s="72">
        <f>Ayam!C15</f>
        <v>4</v>
      </c>
      <c r="E21" s="80">
        <f>Ayam!C13</f>
        <v>393.2</v>
      </c>
      <c r="F21" s="80">
        <f>Ayam!D13</f>
        <v>15</v>
      </c>
      <c r="G21" s="81">
        <f t="shared" si="0"/>
        <v>408.2</v>
      </c>
      <c r="H21" s="142"/>
    </row>
    <row r="22" spans="2:15" ht="30" customHeight="1" x14ac:dyDescent="0.2">
      <c r="B22" s="8">
        <v>16</v>
      </c>
      <c r="C22" s="9" t="s">
        <v>19</v>
      </c>
      <c r="D22" s="72">
        <f>'Telur '!C17</f>
        <v>4</v>
      </c>
      <c r="E22" s="80">
        <f>'Telur '!C15</f>
        <v>33</v>
      </c>
      <c r="F22" s="80">
        <f>'Telur '!D15</f>
        <v>32.900000000000006</v>
      </c>
      <c r="G22" s="81">
        <f t="shared" si="0"/>
        <v>65.900000000000006</v>
      </c>
      <c r="H22" s="143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2" t="s">
        <v>55</v>
      </c>
      <c r="B1" s="152"/>
      <c r="C1" s="152"/>
      <c r="D1" s="152"/>
      <c r="E1" s="152"/>
      <c r="F1" s="152"/>
    </row>
    <row r="2" spans="1:6" ht="19.5" customHeight="1" x14ac:dyDescent="0.2">
      <c r="A2" s="152" t="str">
        <f>Migor!A2</f>
        <v>MINGGU KE 04 (Empat) Bulan Juli Tahun 2026</v>
      </c>
      <c r="B2" s="152"/>
      <c r="C2" s="152"/>
      <c r="D2" s="152"/>
      <c r="E2" s="152"/>
      <c r="F2" s="152"/>
    </row>
    <row r="3" spans="1:6" ht="15.75" x14ac:dyDescent="0.2">
      <c r="A3" s="152" t="str">
        <f>Migor!A3</f>
        <v>DATA PER 20 Juli 2026 s.d 26 Juli 2026</v>
      </c>
      <c r="B3" s="152"/>
      <c r="C3" s="152"/>
      <c r="D3" s="152"/>
      <c r="E3" s="152"/>
      <c r="F3" s="152"/>
    </row>
    <row r="5" spans="1:6" ht="15.75" x14ac:dyDescent="0.2">
      <c r="A5" s="4" t="s">
        <v>35</v>
      </c>
    </row>
    <row r="6" spans="1:6" ht="15.75" x14ac:dyDescent="0.2">
      <c r="A6" s="4"/>
    </row>
    <row r="7" spans="1:6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6" s="2" customFormat="1" ht="36.75" customHeight="1" x14ac:dyDescent="0.25">
      <c r="A8" s="35">
        <v>1</v>
      </c>
      <c r="B8" s="28" t="s">
        <v>38</v>
      </c>
      <c r="C8" s="86">
        <v>0</v>
      </c>
      <c r="D8" s="86">
        <v>0</v>
      </c>
      <c r="E8" s="87">
        <f>C8+D8</f>
        <v>0</v>
      </c>
      <c r="F8" s="20"/>
    </row>
    <row r="9" spans="1:6" ht="41.25" customHeight="1" x14ac:dyDescent="0.2">
      <c r="A9" s="27">
        <v>2</v>
      </c>
      <c r="B9" s="18" t="s">
        <v>34</v>
      </c>
      <c r="C9" s="86">
        <v>0</v>
      </c>
      <c r="D9" s="86">
        <v>0</v>
      </c>
      <c r="E9" s="87">
        <f>C9+D9</f>
        <v>0</v>
      </c>
      <c r="F9" s="39"/>
    </row>
    <row r="10" spans="1:6" ht="35.1" customHeight="1" x14ac:dyDescent="0.2">
      <c r="A10" s="27">
        <v>3</v>
      </c>
      <c r="B10" s="18" t="s">
        <v>37</v>
      </c>
      <c r="C10" s="86">
        <v>0</v>
      </c>
      <c r="D10" s="86">
        <v>0</v>
      </c>
      <c r="E10" s="87">
        <f>C10+D10</f>
        <v>0</v>
      </c>
      <c r="F10" s="39"/>
    </row>
    <row r="11" spans="1:6" s="2" customFormat="1" ht="35.1" customHeight="1" x14ac:dyDescent="0.25">
      <c r="A11" s="27">
        <v>4</v>
      </c>
      <c r="B11" s="38" t="s">
        <v>24</v>
      </c>
      <c r="C11" s="86">
        <v>0</v>
      </c>
      <c r="D11" s="86">
        <v>0</v>
      </c>
      <c r="E11" s="87">
        <v>0</v>
      </c>
      <c r="F11" s="20"/>
    </row>
    <row r="12" spans="1:6" ht="35.1" customHeight="1" x14ac:dyDescent="0.2">
      <c r="A12" s="42">
        <v>5</v>
      </c>
      <c r="B12" s="28" t="s">
        <v>40</v>
      </c>
      <c r="C12" s="86">
        <v>4</v>
      </c>
      <c r="D12" s="86">
        <v>0</v>
      </c>
      <c r="E12" s="87">
        <f>C12+D12</f>
        <v>4</v>
      </c>
      <c r="F12" s="128"/>
    </row>
    <row r="13" spans="1:6" ht="35.1" customHeight="1" x14ac:dyDescent="0.2">
      <c r="A13" s="42">
        <v>6</v>
      </c>
      <c r="B13" s="28" t="s">
        <v>39</v>
      </c>
      <c r="C13" s="86">
        <v>0</v>
      </c>
      <c r="D13" s="86">
        <v>0</v>
      </c>
      <c r="E13" s="87">
        <f>C13+D13</f>
        <v>0</v>
      </c>
      <c r="F13" s="39"/>
    </row>
    <row r="14" spans="1:6" s="4" customFormat="1" ht="27.75" customHeight="1" x14ac:dyDescent="0.25">
      <c r="A14" s="29" t="s">
        <v>42</v>
      </c>
      <c r="B14" s="29"/>
      <c r="C14" s="74">
        <f>SUM(C8:C13)</f>
        <v>4</v>
      </c>
      <c r="D14" s="91" t="s">
        <v>80</v>
      </c>
      <c r="E14" s="75">
        <f>C14+D14</f>
        <v>4</v>
      </c>
      <c r="F14" s="62"/>
    </row>
    <row r="16" spans="1:6" ht="93.75" customHeight="1" x14ac:dyDescent="0.2"/>
    <row r="17" spans="1:3" ht="31.5" customHeight="1" x14ac:dyDescent="0.2">
      <c r="A17" s="2" t="str">
        <f>BM!A22</f>
        <v>jumlah distributor :</v>
      </c>
      <c r="C17" s="73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2" t="s">
        <v>55</v>
      </c>
      <c r="B1" s="152"/>
      <c r="C1" s="152"/>
      <c r="D1" s="152"/>
      <c r="E1" s="152"/>
      <c r="F1" s="152"/>
    </row>
    <row r="2" spans="1:11" ht="19.5" customHeight="1" x14ac:dyDescent="0.2">
      <c r="A2" s="152" t="str">
        <f>'Kacang Tanah'!A2:F2</f>
        <v>MINGGU KE 04 (Empat) Bulan Juli Tahun 2026</v>
      </c>
      <c r="B2" s="152"/>
      <c r="C2" s="152"/>
      <c r="D2" s="152"/>
      <c r="E2" s="152"/>
      <c r="F2" s="152"/>
    </row>
    <row r="3" spans="1:11" ht="19.5" customHeight="1" x14ac:dyDescent="0.2">
      <c r="A3" s="152" t="str">
        <f>'Kacang Tanah'!A3:F3</f>
        <v>DATA PER 20 Juli 2026 s.d 26 Juli 2026</v>
      </c>
      <c r="B3" s="152"/>
      <c r="C3" s="152"/>
      <c r="D3" s="152"/>
      <c r="E3" s="152"/>
      <c r="F3" s="152"/>
    </row>
    <row r="5" spans="1:11" ht="15.75" x14ac:dyDescent="0.2">
      <c r="A5" s="4" t="s">
        <v>25</v>
      </c>
    </row>
    <row r="6" spans="1:11" ht="15.75" x14ac:dyDescent="0.2">
      <c r="A6" s="4"/>
    </row>
    <row r="7" spans="1:11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11" s="24" customFormat="1" ht="35.25" customHeight="1" x14ac:dyDescent="0.2">
      <c r="A8" s="25">
        <v>1</v>
      </c>
      <c r="B8" s="19" t="s">
        <v>24</v>
      </c>
      <c r="C8" s="87">
        <v>188</v>
      </c>
      <c r="D8" s="86">
        <v>0</v>
      </c>
      <c r="E8" s="87">
        <f>C8+D8</f>
        <v>188</v>
      </c>
      <c r="F8" s="25"/>
    </row>
    <row r="9" spans="1:11" ht="38.25" customHeight="1" x14ac:dyDescent="0.2">
      <c r="A9" s="35">
        <v>2</v>
      </c>
      <c r="B9" s="53" t="s">
        <v>34</v>
      </c>
      <c r="C9" s="86">
        <v>17</v>
      </c>
      <c r="D9" s="86">
        <v>0</v>
      </c>
      <c r="E9" s="87">
        <f t="shared" ref="E9:E14" si="0">C9+D9</f>
        <v>17</v>
      </c>
      <c r="F9" s="20"/>
      <c r="J9" s="24"/>
    </row>
    <row r="10" spans="1:11" ht="27.75" customHeight="1" x14ac:dyDescent="0.2">
      <c r="A10" s="35">
        <v>3</v>
      </c>
      <c r="B10" s="18" t="s">
        <v>37</v>
      </c>
      <c r="C10" s="86">
        <v>3</v>
      </c>
      <c r="D10" s="86">
        <v>0</v>
      </c>
      <c r="E10" s="87">
        <f t="shared" si="0"/>
        <v>3</v>
      </c>
      <c r="F10" s="20"/>
    </row>
    <row r="11" spans="1:11" s="2" customFormat="1" ht="26.25" customHeight="1" x14ac:dyDescent="0.25">
      <c r="A11" s="35">
        <v>4</v>
      </c>
      <c r="B11" s="22" t="s">
        <v>38</v>
      </c>
      <c r="C11" s="86">
        <v>0</v>
      </c>
      <c r="D11" s="86">
        <v>0</v>
      </c>
      <c r="E11" s="87">
        <f t="shared" si="0"/>
        <v>0</v>
      </c>
      <c r="F11" s="20"/>
      <c r="K11" s="94"/>
    </row>
    <row r="12" spans="1:11" ht="27.75" customHeight="1" x14ac:dyDescent="0.2">
      <c r="A12" s="27">
        <v>5</v>
      </c>
      <c r="B12" s="22" t="s">
        <v>40</v>
      </c>
      <c r="C12" s="86">
        <v>43</v>
      </c>
      <c r="D12" s="86">
        <v>0</v>
      </c>
      <c r="E12" s="87">
        <f t="shared" si="0"/>
        <v>43</v>
      </c>
      <c r="F12" s="68"/>
    </row>
    <row r="13" spans="1:11" ht="23.25" customHeight="1" x14ac:dyDescent="0.2">
      <c r="A13" s="27">
        <v>6</v>
      </c>
      <c r="B13" s="22" t="s">
        <v>39</v>
      </c>
      <c r="C13" s="86">
        <v>0</v>
      </c>
      <c r="D13" s="86">
        <v>0</v>
      </c>
      <c r="E13" s="87">
        <f t="shared" si="0"/>
        <v>0</v>
      </c>
      <c r="F13" s="20"/>
    </row>
    <row r="14" spans="1:11" s="43" customFormat="1" ht="27.75" customHeight="1" x14ac:dyDescent="0.25">
      <c r="A14" s="44" t="s">
        <v>42</v>
      </c>
      <c r="B14" s="45"/>
      <c r="C14" s="97">
        <f>SUM(C8:C13)</f>
        <v>251</v>
      </c>
      <c r="D14" s="97">
        <f>SUM(D8:D13)</f>
        <v>0</v>
      </c>
      <c r="E14" s="75">
        <f t="shared" si="0"/>
        <v>251</v>
      </c>
      <c r="F14" s="63"/>
    </row>
    <row r="15" spans="1:11" x14ac:dyDescent="0.2">
      <c r="J15" s="24"/>
    </row>
    <row r="16" spans="1:11" x14ac:dyDescent="0.2">
      <c r="A16" s="2" t="str">
        <f>BM!A22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J7" sqref="J7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2" t="s">
        <v>55</v>
      </c>
      <c r="B1" s="152"/>
      <c r="C1" s="152"/>
      <c r="D1" s="152"/>
      <c r="E1" s="152"/>
      <c r="F1" s="152"/>
    </row>
    <row r="2" spans="1:9" ht="19.5" customHeight="1" x14ac:dyDescent="0.2">
      <c r="A2" s="152" t="str">
        <f>Kedelai!A2</f>
        <v>MINGGU KE 04 (Empat) Bulan Juli Tahun 2026</v>
      </c>
      <c r="B2" s="152"/>
      <c r="C2" s="152"/>
      <c r="D2" s="152"/>
      <c r="E2" s="152"/>
      <c r="F2" s="152"/>
    </row>
    <row r="3" spans="1:9" ht="15.75" x14ac:dyDescent="0.2">
      <c r="A3" s="152" t="str">
        <f>Kedelai!A3</f>
        <v>DATA PER 20 Juli 2026 s.d 26 Juli 2026</v>
      </c>
      <c r="B3" s="152"/>
      <c r="C3" s="152"/>
      <c r="D3" s="152"/>
      <c r="E3" s="152"/>
      <c r="F3" s="152"/>
    </row>
    <row r="5" spans="1:9" ht="15.75" x14ac:dyDescent="0.2">
      <c r="A5" s="4" t="s">
        <v>36</v>
      </c>
    </row>
    <row r="6" spans="1:9" ht="15.75" x14ac:dyDescent="0.2">
      <c r="A6" s="4"/>
    </row>
    <row r="7" spans="1:9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9" ht="35.1" customHeight="1" x14ac:dyDescent="0.2">
      <c r="A8" s="35">
        <v>1</v>
      </c>
      <c r="B8" s="18" t="s">
        <v>37</v>
      </c>
      <c r="C8" s="86">
        <v>0</v>
      </c>
      <c r="D8" s="86">
        <v>0</v>
      </c>
      <c r="E8" s="87">
        <f t="shared" ref="E8:E13" si="0">C8+D8</f>
        <v>0</v>
      </c>
      <c r="F8" s="20"/>
      <c r="I8" s="24"/>
    </row>
    <row r="9" spans="1:9" s="2" customFormat="1" ht="35.1" customHeight="1" x14ac:dyDescent="0.25">
      <c r="A9" s="35">
        <v>2</v>
      </c>
      <c r="B9" s="28" t="s">
        <v>38</v>
      </c>
      <c r="C9" s="86">
        <v>0</v>
      </c>
      <c r="D9" s="86">
        <v>0</v>
      </c>
      <c r="E9" s="87">
        <f t="shared" si="0"/>
        <v>0</v>
      </c>
      <c r="F9" s="20"/>
    </row>
    <row r="10" spans="1:9" s="2" customFormat="1" ht="35.1" customHeight="1" x14ac:dyDescent="0.25">
      <c r="A10" s="42" t="s">
        <v>100</v>
      </c>
      <c r="B10" s="28" t="s">
        <v>101</v>
      </c>
      <c r="C10" s="86">
        <v>2.1</v>
      </c>
      <c r="D10" s="86">
        <v>0</v>
      </c>
      <c r="E10" s="87">
        <f t="shared" si="0"/>
        <v>2.1</v>
      </c>
      <c r="F10" s="20"/>
    </row>
    <row r="11" spans="1:9" s="2" customFormat="1" ht="35.1" customHeight="1" x14ac:dyDescent="0.25">
      <c r="A11" s="42" t="s">
        <v>94</v>
      </c>
      <c r="B11" s="28" t="s">
        <v>102</v>
      </c>
      <c r="C11" s="86">
        <v>0</v>
      </c>
      <c r="D11" s="86">
        <v>0</v>
      </c>
      <c r="E11" s="87">
        <f t="shared" si="0"/>
        <v>0</v>
      </c>
      <c r="F11" s="20"/>
    </row>
    <row r="12" spans="1:9" s="43" customFormat="1" ht="27.75" customHeight="1" x14ac:dyDescent="0.25">
      <c r="A12" s="42" t="s">
        <v>88</v>
      </c>
      <c r="B12" s="28" t="s">
        <v>74</v>
      </c>
      <c r="C12" s="86">
        <v>0</v>
      </c>
      <c r="D12" s="86">
        <v>0</v>
      </c>
      <c r="E12" s="87">
        <f t="shared" si="0"/>
        <v>0</v>
      </c>
      <c r="F12" s="20"/>
    </row>
    <row r="13" spans="1:9" ht="40.5" customHeight="1" x14ac:dyDescent="0.2">
      <c r="A13" s="44" t="s">
        <v>42</v>
      </c>
      <c r="B13" s="45"/>
      <c r="C13" s="88">
        <f>SUM(C10:C11)</f>
        <v>2.1</v>
      </c>
      <c r="D13" s="88">
        <f>SUM(D10:D11)</f>
        <v>0</v>
      </c>
      <c r="E13" s="75">
        <f t="shared" si="0"/>
        <v>2.1</v>
      </c>
      <c r="F13" s="32"/>
    </row>
    <row r="16" spans="1:9" x14ac:dyDescent="0.2">
      <c r="A16" s="2" t="str">
        <f>BM!A22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2" t="s">
        <v>55</v>
      </c>
      <c r="B1" s="152"/>
      <c r="C1" s="152"/>
      <c r="D1" s="152"/>
      <c r="E1" s="152"/>
      <c r="F1" s="152"/>
    </row>
    <row r="2" spans="1:13" ht="19.5" customHeight="1" x14ac:dyDescent="0.2">
      <c r="A2" s="152" t="str">
        <f>Jagung!A2</f>
        <v>MINGGU KE 04 (Empat) Bulan Juli Tahun 2026</v>
      </c>
      <c r="B2" s="152"/>
      <c r="C2" s="152"/>
      <c r="D2" s="152"/>
      <c r="E2" s="152"/>
      <c r="F2" s="152"/>
    </row>
    <row r="3" spans="1:13" ht="15.75" x14ac:dyDescent="0.2">
      <c r="A3" s="152" t="str">
        <f>Jagung!A3</f>
        <v>DATA PER 20 Juli 2026 s.d 26 Juli 2026</v>
      </c>
      <c r="B3" s="152"/>
      <c r="C3" s="152"/>
      <c r="D3" s="152"/>
      <c r="E3" s="152"/>
      <c r="F3" s="152"/>
    </row>
    <row r="5" spans="1:13" ht="15.75" x14ac:dyDescent="0.2">
      <c r="A5" s="4" t="s">
        <v>59</v>
      </c>
    </row>
    <row r="6" spans="1:13" ht="15.75" x14ac:dyDescent="0.2">
      <c r="A6" s="4"/>
    </row>
    <row r="7" spans="1:13" ht="78.75" x14ac:dyDescent="0.2">
      <c r="A7" s="36" t="s">
        <v>0</v>
      </c>
      <c r="B7" s="36" t="s">
        <v>50</v>
      </c>
      <c r="C7" s="16" t="s">
        <v>51</v>
      </c>
      <c r="D7" s="16" t="s">
        <v>52</v>
      </c>
      <c r="E7" s="16" t="s">
        <v>54</v>
      </c>
      <c r="F7" s="36" t="s">
        <v>53</v>
      </c>
    </row>
    <row r="8" spans="1:13" ht="50.25" customHeight="1" x14ac:dyDescent="0.2">
      <c r="A8" s="35">
        <v>1</v>
      </c>
      <c r="B8" s="53" t="s">
        <v>34</v>
      </c>
      <c r="C8" s="86">
        <v>272</v>
      </c>
      <c r="D8" s="86">
        <v>0</v>
      </c>
      <c r="E8" s="87">
        <f>C8+D8</f>
        <v>272</v>
      </c>
      <c r="F8" s="68"/>
    </row>
    <row r="9" spans="1:13" ht="50.25" customHeight="1" x14ac:dyDescent="0.2">
      <c r="A9" s="42"/>
      <c r="B9" s="67"/>
      <c r="C9" s="86"/>
      <c r="D9" s="86"/>
      <c r="E9" s="87"/>
      <c r="F9" s="20"/>
    </row>
    <row r="10" spans="1:13" s="43" customFormat="1" ht="41.25" customHeight="1" x14ac:dyDescent="0.25">
      <c r="A10" s="42"/>
      <c r="B10" s="55"/>
      <c r="C10" s="85"/>
      <c r="D10" s="85"/>
      <c r="E10" s="87"/>
      <c r="F10" s="20"/>
    </row>
    <row r="11" spans="1:13" ht="30.75" customHeight="1" x14ac:dyDescent="0.2">
      <c r="A11" s="44" t="s">
        <v>42</v>
      </c>
      <c r="B11" s="45"/>
      <c r="C11" s="88">
        <f>SUM(C8:C9)</f>
        <v>272</v>
      </c>
      <c r="D11" s="88">
        <f>SUM(D8:D9)</f>
        <v>0</v>
      </c>
      <c r="E11" s="75">
        <f>C11+D11</f>
        <v>272</v>
      </c>
      <c r="F11" s="46"/>
    </row>
    <row r="15" spans="1:13" x14ac:dyDescent="0.2">
      <c r="M15" s="24"/>
    </row>
    <row r="16" spans="1:13" x14ac:dyDescent="0.2">
      <c r="F16" s="1" t="s">
        <v>75</v>
      </c>
      <c r="M16" s="24"/>
    </row>
    <row r="19" spans="1:3" x14ac:dyDescent="0.2">
      <c r="A19" s="2" t="str">
        <f>BM!A22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2" t="s">
        <v>55</v>
      </c>
      <c r="B1" s="152"/>
      <c r="C1" s="152"/>
      <c r="D1" s="152"/>
      <c r="E1" s="152"/>
      <c r="F1" s="152"/>
    </row>
    <row r="2" spans="1:6" ht="19.5" customHeight="1" x14ac:dyDescent="0.2">
      <c r="A2" s="152" t="str">
        <f>Garam!A2</f>
        <v>MINGGU KE 04 (Empat) Bulan Juli Tahun 2026</v>
      </c>
      <c r="B2" s="152"/>
      <c r="C2" s="152"/>
      <c r="D2" s="152"/>
      <c r="E2" s="152"/>
      <c r="F2" s="152"/>
    </row>
    <row r="3" spans="1:6" ht="15.75" x14ac:dyDescent="0.2">
      <c r="A3" s="152" t="str">
        <f>Garam!A3</f>
        <v>DATA PER 20 Juli 2026 s.d 26 Juli 2026</v>
      </c>
      <c r="B3" s="152"/>
      <c r="C3" s="152"/>
      <c r="D3" s="152"/>
      <c r="E3" s="152"/>
      <c r="F3" s="152"/>
    </row>
    <row r="5" spans="1:6" ht="15.75" x14ac:dyDescent="0.2">
      <c r="A5" s="4" t="s">
        <v>45</v>
      </c>
    </row>
    <row r="6" spans="1:6" ht="15.75" x14ac:dyDescent="0.2">
      <c r="A6" s="4"/>
    </row>
    <row r="7" spans="1:6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6" s="6" customFormat="1" ht="36" customHeight="1" x14ac:dyDescent="0.25">
      <c r="A8" s="42">
        <v>1</v>
      </c>
      <c r="B8" s="18" t="s">
        <v>46</v>
      </c>
      <c r="C8" s="87">
        <v>300</v>
      </c>
      <c r="D8" s="87">
        <v>0</v>
      </c>
      <c r="E8" s="87">
        <f t="shared" ref="E8:E13" si="0">C8+D8</f>
        <v>300</v>
      </c>
      <c r="F8" s="37"/>
    </row>
    <row r="9" spans="1:6" ht="35.25" customHeight="1" x14ac:dyDescent="0.2">
      <c r="A9" s="27">
        <v>2</v>
      </c>
      <c r="B9" s="19" t="s">
        <v>65</v>
      </c>
      <c r="C9" s="87">
        <v>10</v>
      </c>
      <c r="D9" s="87">
        <v>15</v>
      </c>
      <c r="E9" s="87">
        <f t="shared" si="0"/>
        <v>25</v>
      </c>
      <c r="F9" s="131"/>
    </row>
    <row r="10" spans="1:6" ht="36.75" customHeight="1" x14ac:dyDescent="0.2">
      <c r="A10" s="27">
        <v>3</v>
      </c>
      <c r="B10" s="19" t="s">
        <v>66</v>
      </c>
      <c r="C10" s="87">
        <v>53</v>
      </c>
      <c r="D10" s="87">
        <v>0</v>
      </c>
      <c r="E10" s="87">
        <f t="shared" si="0"/>
        <v>53</v>
      </c>
      <c r="F10" s="131"/>
    </row>
    <row r="11" spans="1:6" ht="30" customHeight="1" x14ac:dyDescent="0.2">
      <c r="A11" s="27">
        <v>4</v>
      </c>
      <c r="B11" s="28" t="s">
        <v>64</v>
      </c>
      <c r="C11" s="87">
        <v>0.2</v>
      </c>
      <c r="D11" s="87">
        <v>0</v>
      </c>
      <c r="E11" s="87">
        <f t="shared" si="0"/>
        <v>0.2</v>
      </c>
      <c r="F11" s="127"/>
    </row>
    <row r="12" spans="1:6" ht="29.25" customHeight="1" x14ac:dyDescent="0.2">
      <c r="A12" s="27" t="s">
        <v>88</v>
      </c>
      <c r="B12" s="28" t="s">
        <v>89</v>
      </c>
      <c r="C12" s="87">
        <v>30</v>
      </c>
      <c r="D12" s="87">
        <v>0</v>
      </c>
      <c r="E12" s="87">
        <f t="shared" si="0"/>
        <v>30</v>
      </c>
      <c r="F12" s="132"/>
    </row>
    <row r="13" spans="1:6" s="47" customFormat="1" ht="27.75" customHeight="1" x14ac:dyDescent="0.25">
      <c r="A13" s="44" t="s">
        <v>42</v>
      </c>
      <c r="B13" s="48"/>
      <c r="C13" s="78">
        <f>SUM(C8:C12)</f>
        <v>393.2</v>
      </c>
      <c r="D13" s="88">
        <f>SUM(D8:D12)</f>
        <v>15</v>
      </c>
      <c r="E13" s="77">
        <f t="shared" si="0"/>
        <v>408.2</v>
      </c>
      <c r="F13" s="46"/>
    </row>
    <row r="15" spans="1:6" x14ac:dyDescent="0.2">
      <c r="A15" s="2" t="str">
        <f>BM!A22</f>
        <v>jumlah distributor :</v>
      </c>
      <c r="C15" s="1">
        <v>4</v>
      </c>
    </row>
    <row r="17" spans="2:2" x14ac:dyDescent="0.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zoomScale="91" zoomScaleNormal="85" zoomScaleSheetLayoutView="91" workbookViewId="0">
      <selection activeCell="D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2" t="s">
        <v>55</v>
      </c>
      <c r="B1" s="152"/>
      <c r="C1" s="152"/>
      <c r="D1" s="152"/>
      <c r="E1" s="152"/>
      <c r="F1" s="152"/>
    </row>
    <row r="2" spans="1:6" ht="19.5" customHeight="1" x14ac:dyDescent="0.2">
      <c r="A2" s="152" t="str">
        <f>Sapi!A2</f>
        <v>MINGGU KE 04 (Empat) Bulan Juli Tahun 2026</v>
      </c>
      <c r="B2" s="152"/>
      <c r="C2" s="152"/>
      <c r="D2" s="152"/>
      <c r="E2" s="152"/>
      <c r="F2" s="152"/>
    </row>
    <row r="3" spans="1:6" ht="15.75" x14ac:dyDescent="0.2">
      <c r="A3" s="152" t="str">
        <f>Sapi!A3</f>
        <v>DATA PER 20 Juli 2026 s.d 26 Juli 2026</v>
      </c>
      <c r="B3" s="152"/>
      <c r="C3" s="152"/>
      <c r="D3" s="152"/>
      <c r="E3" s="152"/>
      <c r="F3" s="152"/>
    </row>
    <row r="5" spans="1:6" ht="15.75" x14ac:dyDescent="0.2">
      <c r="A5" s="4" t="s">
        <v>48</v>
      </c>
    </row>
    <row r="6" spans="1:6" ht="15.75" x14ac:dyDescent="0.2">
      <c r="A6" s="4"/>
    </row>
    <row r="7" spans="1:6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6" s="6" customFormat="1" ht="34.5" customHeight="1" x14ac:dyDescent="0.25">
      <c r="A8" s="35">
        <v>1</v>
      </c>
      <c r="B8" s="18" t="s">
        <v>31</v>
      </c>
      <c r="C8" s="87">
        <v>0</v>
      </c>
      <c r="D8" s="87">
        <v>0</v>
      </c>
      <c r="E8" s="87">
        <f>C8+D8</f>
        <v>0</v>
      </c>
      <c r="F8" s="23"/>
    </row>
    <row r="9" spans="1:6" s="6" customFormat="1" ht="33" customHeight="1" x14ac:dyDescent="0.25">
      <c r="A9" s="42">
        <v>2</v>
      </c>
      <c r="B9" s="53" t="s">
        <v>32</v>
      </c>
      <c r="C9" s="87">
        <v>0</v>
      </c>
      <c r="D9" s="87">
        <v>0</v>
      </c>
      <c r="E9" s="87">
        <f>C9+D9</f>
        <v>0</v>
      </c>
      <c r="F9" s="42"/>
    </row>
    <row r="10" spans="1:6" s="43" customFormat="1" ht="27.75" customHeight="1" x14ac:dyDescent="0.25">
      <c r="A10" s="42">
        <v>3</v>
      </c>
      <c r="B10" s="18" t="s">
        <v>64</v>
      </c>
      <c r="C10" s="87">
        <v>0</v>
      </c>
      <c r="D10" s="87">
        <v>0</v>
      </c>
      <c r="E10" s="87">
        <f>C10+D10</f>
        <v>0</v>
      </c>
      <c r="F10" s="45"/>
    </row>
    <row r="11" spans="1:6" ht="15.75" x14ac:dyDescent="0.2">
      <c r="A11" s="44" t="s">
        <v>42</v>
      </c>
      <c r="B11" s="45"/>
      <c r="C11" s="88">
        <f>SUM(C8:C10)</f>
        <v>0</v>
      </c>
      <c r="D11" s="88">
        <f>SUM(D8:D10)</f>
        <v>0</v>
      </c>
      <c r="E11" s="75">
        <f>C11+D11</f>
        <v>0</v>
      </c>
      <c r="F11" s="77"/>
    </row>
    <row r="14" spans="1:6" x14ac:dyDescent="0.2">
      <c r="A14" s="2" t="str">
        <f>BM!A22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 x14ac:dyDescent="0.2">
      <c r="A1" s="152" t="s">
        <v>55</v>
      </c>
      <c r="B1" s="152"/>
      <c r="C1" s="152"/>
      <c r="D1" s="152"/>
      <c r="E1" s="152"/>
      <c r="F1" s="152"/>
    </row>
    <row r="2" spans="1:11" ht="19.5" customHeight="1" x14ac:dyDescent="0.2">
      <c r="A2" s="152" t="str">
        <f>Ayam!A2</f>
        <v>MINGGU KE 04 (Empat) Bulan Juli Tahun 2026</v>
      </c>
      <c r="B2" s="152"/>
      <c r="C2" s="152"/>
      <c r="D2" s="152"/>
      <c r="E2" s="152"/>
      <c r="F2" s="152"/>
    </row>
    <row r="3" spans="1:11" ht="19.5" customHeight="1" x14ac:dyDescent="0.2">
      <c r="A3" s="152" t="str">
        <f>Ayam!A3</f>
        <v>DATA PER 20 Juli 2026 s.d 26 Juli 2026</v>
      </c>
      <c r="B3" s="152"/>
      <c r="C3" s="152"/>
      <c r="D3" s="152"/>
      <c r="E3" s="152"/>
      <c r="F3" s="152"/>
    </row>
    <row r="5" spans="1:11" ht="15.75" x14ac:dyDescent="0.2">
      <c r="A5" s="4" t="s">
        <v>43</v>
      </c>
    </row>
    <row r="6" spans="1:11" ht="15.75" x14ac:dyDescent="0.2">
      <c r="A6" s="4"/>
    </row>
    <row r="7" spans="1:11" ht="78.75" x14ac:dyDescent="0.2">
      <c r="A7" s="36" t="s">
        <v>0</v>
      </c>
      <c r="B7" s="36" t="s">
        <v>50</v>
      </c>
      <c r="C7" s="16" t="s">
        <v>51</v>
      </c>
      <c r="D7" s="16" t="s">
        <v>52</v>
      </c>
      <c r="E7" s="16" t="s">
        <v>54</v>
      </c>
      <c r="F7" s="36" t="s">
        <v>53</v>
      </c>
    </row>
    <row r="8" spans="1:11" s="6" customFormat="1" ht="30" customHeight="1" x14ac:dyDescent="0.25">
      <c r="A8" s="35">
        <v>1</v>
      </c>
      <c r="B8" s="18" t="s">
        <v>31</v>
      </c>
      <c r="C8" s="87">
        <v>0</v>
      </c>
      <c r="D8" s="87">
        <v>0</v>
      </c>
      <c r="E8" s="87">
        <f t="shared" ref="E8:E13" si="0">C8+D8</f>
        <v>0</v>
      </c>
      <c r="F8" s="23" t="s">
        <v>63</v>
      </c>
      <c r="G8" s="95"/>
    </row>
    <row r="9" spans="1:11" ht="28.5" customHeight="1" x14ac:dyDescent="0.2">
      <c r="A9" s="27">
        <v>2</v>
      </c>
      <c r="B9" s="19" t="s">
        <v>67</v>
      </c>
      <c r="C9" s="87">
        <v>0</v>
      </c>
      <c r="D9" s="87">
        <v>0</v>
      </c>
      <c r="E9" s="87">
        <f t="shared" si="0"/>
        <v>0</v>
      </c>
      <c r="F9" s="42"/>
      <c r="H9" s="24"/>
    </row>
    <row r="10" spans="1:11" ht="35.25" customHeight="1" x14ac:dyDescent="0.2">
      <c r="A10" s="27">
        <v>3</v>
      </c>
      <c r="B10" s="22" t="s">
        <v>68</v>
      </c>
      <c r="C10" s="86">
        <v>21</v>
      </c>
      <c r="D10" s="86">
        <v>0</v>
      </c>
      <c r="E10" s="87">
        <f t="shared" si="0"/>
        <v>21</v>
      </c>
      <c r="F10" s="23"/>
      <c r="H10" s="24"/>
      <c r="K10" s="69"/>
    </row>
    <row r="11" spans="1:11" ht="35.25" customHeight="1" x14ac:dyDescent="0.2">
      <c r="A11" s="27">
        <v>4</v>
      </c>
      <c r="B11" s="28" t="s">
        <v>64</v>
      </c>
      <c r="C11" s="123">
        <v>0.1</v>
      </c>
      <c r="D11" s="123">
        <v>0</v>
      </c>
      <c r="E11" s="124">
        <f t="shared" si="0"/>
        <v>0.1</v>
      </c>
      <c r="F11" s="23" t="s">
        <v>63</v>
      </c>
    </row>
    <row r="12" spans="1:11" ht="33" customHeight="1" x14ac:dyDescent="0.2">
      <c r="A12" s="27" t="s">
        <v>88</v>
      </c>
      <c r="B12" s="28" t="s">
        <v>96</v>
      </c>
      <c r="C12" s="87">
        <v>0</v>
      </c>
      <c r="D12" s="87">
        <v>0</v>
      </c>
      <c r="E12" s="87">
        <f t="shared" si="0"/>
        <v>0</v>
      </c>
      <c r="F12" s="23"/>
    </row>
    <row r="13" spans="1:11" s="43" customFormat="1" ht="27.75" customHeight="1" x14ac:dyDescent="0.25">
      <c r="A13" s="44" t="s">
        <v>42</v>
      </c>
      <c r="B13" s="45"/>
      <c r="C13" s="92">
        <f>SUM(C8:C12)</f>
        <v>21.1</v>
      </c>
      <c r="D13" s="92">
        <f>SUM(D8:D12)</f>
        <v>0</v>
      </c>
      <c r="E13" s="93">
        <f t="shared" si="0"/>
        <v>21.1</v>
      </c>
      <c r="F13" s="46"/>
    </row>
    <row r="15" spans="1:11" x14ac:dyDescent="0.2">
      <c r="A15" s="2" t="str">
        <f>BM!A22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2" t="s">
        <v>55</v>
      </c>
      <c r="B1" s="152"/>
      <c r="C1" s="152"/>
      <c r="D1" s="152"/>
      <c r="E1" s="152"/>
      <c r="F1" s="152"/>
    </row>
    <row r="2" spans="1:13" ht="19.5" customHeight="1" x14ac:dyDescent="0.2">
      <c r="A2" s="152" t="str">
        <f>'Kerbau Beku'!A2:F2</f>
        <v>MINGGU KE 04 (Empat) Bulan Juli Tahun 2026</v>
      </c>
      <c r="B2" s="152"/>
      <c r="C2" s="152"/>
      <c r="D2" s="152"/>
      <c r="E2" s="152"/>
      <c r="F2" s="152"/>
    </row>
    <row r="3" spans="1:13" ht="19.5" customHeight="1" x14ac:dyDescent="0.2">
      <c r="A3" s="152" t="str">
        <f>'Kerbau Beku'!A3:F3</f>
        <v>DATA PER 20 Juli 2026 s.d 26 Juli 2026</v>
      </c>
      <c r="B3" s="152"/>
      <c r="C3" s="152"/>
      <c r="D3" s="152"/>
      <c r="E3" s="152"/>
      <c r="F3" s="152"/>
    </row>
    <row r="5" spans="1:13" ht="15.75" x14ac:dyDescent="0.2">
      <c r="A5" s="4" t="s">
        <v>44</v>
      </c>
    </row>
    <row r="6" spans="1:13" ht="15.75" x14ac:dyDescent="0.2">
      <c r="A6" s="4"/>
    </row>
    <row r="7" spans="1:13" ht="78.75" x14ac:dyDescent="0.2">
      <c r="A7" s="36" t="s">
        <v>0</v>
      </c>
      <c r="B7" s="36" t="s">
        <v>50</v>
      </c>
      <c r="C7" s="16" t="s">
        <v>51</v>
      </c>
      <c r="D7" s="16" t="s">
        <v>52</v>
      </c>
      <c r="E7" s="16" t="s">
        <v>54</v>
      </c>
      <c r="F7" s="36" t="s">
        <v>53</v>
      </c>
      <c r="I7" s="24"/>
      <c r="K7" s="24"/>
      <c r="L7" s="24"/>
    </row>
    <row r="8" spans="1:13" s="6" customFormat="1" ht="42" customHeight="1" x14ac:dyDescent="0.25">
      <c r="A8" s="42">
        <v>1</v>
      </c>
      <c r="B8" s="18" t="s">
        <v>73</v>
      </c>
      <c r="C8" s="87">
        <v>1</v>
      </c>
      <c r="D8" s="87">
        <v>0</v>
      </c>
      <c r="E8" s="87">
        <f>C8+D8</f>
        <v>1</v>
      </c>
      <c r="F8" s="126"/>
      <c r="I8" s="30"/>
      <c r="J8" s="30"/>
    </row>
    <row r="9" spans="1:13" ht="35.1" customHeight="1" x14ac:dyDescent="0.2">
      <c r="A9" s="27">
        <v>2</v>
      </c>
      <c r="B9" s="22" t="s">
        <v>47</v>
      </c>
      <c r="C9" s="86">
        <v>17</v>
      </c>
      <c r="D9" s="86">
        <v>17</v>
      </c>
      <c r="E9" s="87">
        <f t="shared" ref="E9:E15" si="0">C9+D9</f>
        <v>34</v>
      </c>
      <c r="F9" s="127"/>
      <c r="J9" s="24"/>
      <c r="L9" s="24"/>
      <c r="M9" s="24"/>
    </row>
    <row r="10" spans="1:13" ht="35.1" customHeight="1" x14ac:dyDescent="0.2">
      <c r="A10" s="27">
        <v>3</v>
      </c>
      <c r="B10" s="22" t="s">
        <v>69</v>
      </c>
      <c r="C10" s="86">
        <v>1</v>
      </c>
      <c r="D10" s="86">
        <v>4.0999999999999996</v>
      </c>
      <c r="E10" s="87">
        <f t="shared" si="0"/>
        <v>5.0999999999999996</v>
      </c>
      <c r="F10" s="127"/>
      <c r="I10" s="24"/>
      <c r="J10" s="24"/>
      <c r="L10" s="24"/>
      <c r="M10" s="24"/>
    </row>
    <row r="11" spans="1:13" ht="35.1" customHeight="1" x14ac:dyDescent="0.2">
      <c r="A11" s="42" t="s">
        <v>94</v>
      </c>
      <c r="B11" s="22" t="s">
        <v>95</v>
      </c>
      <c r="C11" s="86">
        <v>9</v>
      </c>
      <c r="D11" s="86">
        <v>0</v>
      </c>
      <c r="E11" s="87">
        <f t="shared" ref="E11" si="1">C11+D11</f>
        <v>9</v>
      </c>
      <c r="F11" s="127"/>
      <c r="I11" s="24"/>
      <c r="J11" s="24"/>
      <c r="K11" s="24"/>
      <c r="L11" s="24"/>
      <c r="M11" s="24"/>
    </row>
    <row r="12" spans="1:13" ht="35.1" customHeight="1" x14ac:dyDescent="0.2">
      <c r="A12" s="27" t="s">
        <v>88</v>
      </c>
      <c r="B12" s="28" t="s">
        <v>64</v>
      </c>
      <c r="C12" s="123">
        <v>0</v>
      </c>
      <c r="D12" s="123">
        <v>0</v>
      </c>
      <c r="E12" s="124">
        <f>C12+D12</f>
        <v>0</v>
      </c>
      <c r="F12" s="84"/>
      <c r="J12" s="24"/>
      <c r="L12" s="24"/>
    </row>
    <row r="13" spans="1:13" ht="35.1" customHeight="1" x14ac:dyDescent="0.2">
      <c r="A13" s="27" t="s">
        <v>98</v>
      </c>
      <c r="B13" s="28" t="s">
        <v>99</v>
      </c>
      <c r="C13" s="123">
        <v>5</v>
      </c>
      <c r="D13" s="123">
        <v>11.8</v>
      </c>
      <c r="E13" s="124">
        <f>C13+D13</f>
        <v>16.8</v>
      </c>
      <c r="F13" s="68"/>
    </row>
    <row r="14" spans="1:13" s="43" customFormat="1" ht="27.75" customHeight="1" x14ac:dyDescent="0.25">
      <c r="A14" s="42" t="s">
        <v>107</v>
      </c>
      <c r="B14" s="22" t="s">
        <v>108</v>
      </c>
      <c r="C14" s="86">
        <v>4.5999999999999996</v>
      </c>
      <c r="D14" s="86">
        <v>5.9</v>
      </c>
      <c r="E14" s="87">
        <f t="shared" ref="E14" si="2">C14+D14</f>
        <v>10.5</v>
      </c>
      <c r="F14" s="68"/>
    </row>
    <row r="15" spans="1:13" ht="27" customHeight="1" x14ac:dyDescent="0.2">
      <c r="A15" s="44" t="s">
        <v>42</v>
      </c>
      <c r="B15" s="45"/>
      <c r="C15" s="88">
        <f>SUM(C8:C13)</f>
        <v>33</v>
      </c>
      <c r="D15" s="88">
        <f>SUM(D8:D13)</f>
        <v>32.900000000000006</v>
      </c>
      <c r="E15" s="75">
        <f t="shared" si="0"/>
        <v>65.900000000000006</v>
      </c>
      <c r="F15" s="32"/>
    </row>
    <row r="17" spans="1:3" x14ac:dyDescent="0.2">
      <c r="A17" s="2" t="str">
        <f>BM!A22</f>
        <v>jumlah distributor :</v>
      </c>
      <c r="C17" s="1">
        <v>4</v>
      </c>
    </row>
    <row r="18" spans="1:3" ht="15.75" customHeight="1" x14ac:dyDescent="0.2"/>
    <row r="21" spans="1:3" x14ac:dyDescent="0.2">
      <c r="C21" s="50"/>
    </row>
    <row r="22" spans="1:3" x14ac:dyDescent="0.2">
      <c r="B22" s="51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96"/>
      <c r="B1" s="154" t="s">
        <v>55</v>
      </c>
      <c r="C1" s="154"/>
      <c r="D1" s="154"/>
      <c r="E1" s="154"/>
      <c r="F1" s="154"/>
      <c r="G1" s="154"/>
    </row>
    <row r="2" spans="1:7" x14ac:dyDescent="0.25">
      <c r="B2" s="154">
        <f>CK!B2</f>
        <v>0</v>
      </c>
      <c r="C2" s="154"/>
      <c r="D2" s="154"/>
      <c r="E2" s="154"/>
      <c r="F2" s="154"/>
      <c r="G2" s="154"/>
    </row>
    <row r="3" spans="1:7" x14ac:dyDescent="0.25">
      <c r="B3" s="154">
        <f>CK!B3</f>
        <v>0</v>
      </c>
      <c r="C3" s="154"/>
      <c r="D3" s="154"/>
      <c r="E3" s="154"/>
      <c r="F3" s="154"/>
      <c r="G3" s="154"/>
    </row>
    <row r="4" spans="1:7" x14ac:dyDescent="0.25">
      <c r="B4" s="100"/>
      <c r="C4" s="100"/>
      <c r="D4" s="100"/>
      <c r="E4" s="100"/>
      <c r="F4" s="100"/>
      <c r="G4" s="100"/>
    </row>
    <row r="5" spans="1:7" x14ac:dyDescent="0.2">
      <c r="B5" s="101" t="s">
        <v>21</v>
      </c>
      <c r="C5" s="102"/>
      <c r="D5" s="102"/>
      <c r="E5" s="102"/>
      <c r="F5" s="102"/>
      <c r="G5" s="102"/>
    </row>
    <row r="6" spans="1:7" ht="36.75" customHeight="1" x14ac:dyDescent="0.2">
      <c r="B6" s="101"/>
      <c r="C6" s="102"/>
      <c r="D6" s="102"/>
      <c r="E6" s="102"/>
      <c r="F6" s="102"/>
      <c r="G6" s="102"/>
    </row>
    <row r="7" spans="1:7" ht="115.5" customHeight="1" x14ac:dyDescent="0.25">
      <c r="B7" s="103" t="s">
        <v>0</v>
      </c>
      <c r="C7" s="103" t="s">
        <v>50</v>
      </c>
      <c r="D7" s="104" t="s">
        <v>51</v>
      </c>
      <c r="E7" s="104" t="s">
        <v>52</v>
      </c>
      <c r="F7" s="104" t="s">
        <v>54</v>
      </c>
      <c r="G7" s="103" t="s">
        <v>53</v>
      </c>
    </row>
    <row r="8" spans="1:7" x14ac:dyDescent="0.25">
      <c r="B8" s="105">
        <v>1</v>
      </c>
      <c r="C8" s="106" t="s">
        <v>13</v>
      </c>
      <c r="D8" s="107">
        <v>0</v>
      </c>
      <c r="E8" s="107">
        <v>0</v>
      </c>
      <c r="F8" s="107">
        <f>D8+E8</f>
        <v>0</v>
      </c>
      <c r="G8" s="108"/>
    </row>
    <row r="9" spans="1:7" x14ac:dyDescent="0.25">
      <c r="B9" s="109">
        <v>2</v>
      </c>
      <c r="C9" s="110" t="s">
        <v>14</v>
      </c>
      <c r="D9" s="107">
        <v>0.8</v>
      </c>
      <c r="E9" s="107">
        <v>0</v>
      </c>
      <c r="F9" s="107">
        <f>D9+E9</f>
        <v>0.8</v>
      </c>
      <c r="G9" s="111"/>
    </row>
    <row r="10" spans="1:7" x14ac:dyDescent="0.25">
      <c r="B10" s="105">
        <v>3</v>
      </c>
      <c r="C10" s="106" t="s">
        <v>15</v>
      </c>
      <c r="D10" s="112">
        <v>0.3</v>
      </c>
      <c r="E10" s="112">
        <v>0</v>
      </c>
      <c r="F10" s="112">
        <f>D10+E10</f>
        <v>0.3</v>
      </c>
      <c r="G10" s="108"/>
    </row>
    <row r="11" spans="1:7" x14ac:dyDescent="0.25">
      <c r="B11" s="105">
        <v>4</v>
      </c>
      <c r="C11" s="113" t="s">
        <v>58</v>
      </c>
      <c r="D11" s="114">
        <v>0.6</v>
      </c>
      <c r="E11" s="114">
        <v>0</v>
      </c>
      <c r="F11" s="112">
        <f>D11+E11</f>
        <v>0.6</v>
      </c>
      <c r="G11" s="108"/>
    </row>
    <row r="12" spans="1:7" x14ac:dyDescent="0.25">
      <c r="B12" s="105">
        <v>5</v>
      </c>
      <c r="C12" s="115" t="s">
        <v>64</v>
      </c>
      <c r="D12" s="116">
        <v>5.0000000000000001E-3</v>
      </c>
      <c r="E12" s="116">
        <v>6.0000000000000001E-3</v>
      </c>
      <c r="F12" s="117">
        <v>1.0999999999999999E-2</v>
      </c>
      <c r="G12" s="105"/>
    </row>
    <row r="13" spans="1:7" x14ac:dyDescent="0.25">
      <c r="B13" s="105"/>
      <c r="C13" s="115"/>
      <c r="D13" s="114"/>
      <c r="E13" s="114"/>
      <c r="F13" s="112"/>
      <c r="G13" s="105"/>
    </row>
    <row r="14" spans="1:7" x14ac:dyDescent="0.25">
      <c r="B14" s="118" t="s">
        <v>42</v>
      </c>
      <c r="C14" s="118"/>
      <c r="D14" s="119">
        <f>SUM(D8:D12)</f>
        <v>1.7050000000000001</v>
      </c>
      <c r="E14" s="119">
        <f>SUM(E8:E12)</f>
        <v>6.0000000000000001E-3</v>
      </c>
      <c r="F14" s="119">
        <f>D14+E14</f>
        <v>1.7110000000000001</v>
      </c>
      <c r="G14" s="120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view="pageBreakPreview" topLeftCell="A7" zoomScale="66" zoomScaleNormal="85" zoomScaleSheetLayoutView="66" workbookViewId="0">
      <selection activeCell="C14" sqref="C14:E14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2" t="s">
        <v>55</v>
      </c>
      <c r="B1" s="152"/>
      <c r="C1" s="152"/>
      <c r="D1" s="152"/>
      <c r="E1" s="152"/>
      <c r="F1" s="152"/>
    </row>
    <row r="2" spans="1:23" ht="19.5" customHeight="1" x14ac:dyDescent="0.2">
      <c r="A2" s="152" t="s">
        <v>122</v>
      </c>
      <c r="B2" s="152"/>
      <c r="C2" s="152"/>
      <c r="D2" s="152"/>
      <c r="E2" s="152"/>
      <c r="F2" s="152"/>
    </row>
    <row r="3" spans="1:23" ht="15.75" x14ac:dyDescent="0.2">
      <c r="A3" s="153" t="s">
        <v>121</v>
      </c>
      <c r="B3" s="153"/>
      <c r="C3" s="153"/>
      <c r="D3" s="153"/>
      <c r="E3" s="153"/>
      <c r="F3" s="153"/>
      <c r="G3" s="153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S7" s="30"/>
    </row>
    <row r="8" spans="1:23" s="6" customFormat="1" ht="27" customHeight="1" x14ac:dyDescent="0.25">
      <c r="A8" s="17">
        <v>1</v>
      </c>
      <c r="B8" s="18" t="s">
        <v>23</v>
      </c>
      <c r="C8" s="87">
        <v>24</v>
      </c>
      <c r="D8" s="125">
        <v>0</v>
      </c>
      <c r="E8" s="87">
        <f>C8+D8</f>
        <v>24</v>
      </c>
      <c r="F8" s="25"/>
    </row>
    <row r="9" spans="1:23" ht="28.5" customHeight="1" x14ac:dyDescent="0.2">
      <c r="A9" s="17">
        <v>2</v>
      </c>
      <c r="B9" s="19" t="s">
        <v>12</v>
      </c>
      <c r="C9" s="86">
        <v>7.5</v>
      </c>
      <c r="D9" s="122">
        <v>0</v>
      </c>
      <c r="E9" s="87">
        <f t="shared" ref="E9:E20" si="0">C9+D9</f>
        <v>7.5</v>
      </c>
      <c r="F9" s="21"/>
      <c r="Q9" s="1">
        <v>8</v>
      </c>
    </row>
    <row r="10" spans="1:23" ht="26.25" customHeight="1" x14ac:dyDescent="0.2">
      <c r="A10" s="17">
        <v>3</v>
      </c>
      <c r="B10" s="19" t="s">
        <v>113</v>
      </c>
      <c r="C10" s="122">
        <v>0</v>
      </c>
      <c r="D10" s="86">
        <v>0</v>
      </c>
      <c r="E10" s="87">
        <f t="shared" si="0"/>
        <v>0</v>
      </c>
      <c r="F10" s="21"/>
      <c r="W10" s="24"/>
    </row>
    <row r="11" spans="1:23" ht="25.5" customHeight="1" x14ac:dyDescent="0.2">
      <c r="A11" s="17">
        <v>4</v>
      </c>
      <c r="B11" s="26" t="s">
        <v>112</v>
      </c>
      <c r="C11" s="86">
        <v>0</v>
      </c>
      <c r="D11" s="86">
        <v>0</v>
      </c>
      <c r="E11" s="87">
        <f t="shared" si="0"/>
        <v>0</v>
      </c>
      <c r="F11" s="99" t="s">
        <v>97</v>
      </c>
      <c r="R11" s="24"/>
    </row>
    <row r="12" spans="1:23" s="57" customFormat="1" ht="26.25" customHeight="1" x14ac:dyDescent="0.2">
      <c r="A12" s="54">
        <v>5</v>
      </c>
      <c r="B12" s="56" t="s">
        <v>14</v>
      </c>
      <c r="C12" s="86">
        <v>1</v>
      </c>
      <c r="D12" s="122">
        <v>0</v>
      </c>
      <c r="E12" s="87">
        <f t="shared" si="0"/>
        <v>1</v>
      </c>
      <c r="F12" s="129"/>
      <c r="W12" s="24"/>
    </row>
    <row r="13" spans="1:23" s="24" customFormat="1" ht="27.75" customHeight="1" x14ac:dyDescent="0.2">
      <c r="A13" s="25">
        <v>6</v>
      </c>
      <c r="B13" s="26" t="s">
        <v>15</v>
      </c>
      <c r="C13" s="86">
        <v>1</v>
      </c>
      <c r="D13" s="122" t="s">
        <v>80</v>
      </c>
      <c r="E13" s="87">
        <f t="shared" si="0"/>
        <v>1</v>
      </c>
      <c r="F13" s="134"/>
      <c r="W13" s="98"/>
    </row>
    <row r="14" spans="1:23" ht="28.5" customHeight="1" x14ac:dyDescent="0.2">
      <c r="A14" s="17">
        <v>7</v>
      </c>
      <c r="B14" s="26" t="s">
        <v>58</v>
      </c>
      <c r="C14" s="138">
        <v>2</v>
      </c>
      <c r="D14" s="139" t="s">
        <v>80</v>
      </c>
      <c r="E14" s="140">
        <f t="shared" si="0"/>
        <v>2</v>
      </c>
      <c r="F14" s="129"/>
    </row>
    <row r="15" spans="1:23" ht="23.25" customHeight="1" x14ac:dyDescent="0.2">
      <c r="A15" s="27">
        <v>8</v>
      </c>
      <c r="B15" s="67" t="s">
        <v>64</v>
      </c>
      <c r="C15" s="123">
        <v>1.7000000000000001E-2</v>
      </c>
      <c r="D15" s="123">
        <v>0</v>
      </c>
      <c r="E15" s="124">
        <f>C15+D15</f>
        <v>1.7000000000000001E-2</v>
      </c>
      <c r="F15" s="134"/>
    </row>
    <row r="16" spans="1:23" ht="24" customHeight="1" x14ac:dyDescent="0.2">
      <c r="A16" s="42" t="s">
        <v>91</v>
      </c>
      <c r="B16" s="67" t="s">
        <v>93</v>
      </c>
      <c r="C16" s="86">
        <v>0</v>
      </c>
      <c r="D16" s="122" t="s">
        <v>80</v>
      </c>
      <c r="E16" s="87">
        <f t="shared" ref="E16" si="1">C16+D16</f>
        <v>0</v>
      </c>
      <c r="F16" s="21"/>
    </row>
    <row r="17" spans="1:6" ht="25.5" customHeight="1" x14ac:dyDescent="0.2">
      <c r="A17" s="42" t="s">
        <v>109</v>
      </c>
      <c r="B17" s="67" t="s">
        <v>111</v>
      </c>
      <c r="C17" s="86">
        <v>1.5</v>
      </c>
      <c r="D17" s="122" t="s">
        <v>80</v>
      </c>
      <c r="E17" s="87">
        <f t="shared" ref="E17" si="2">C17+D17</f>
        <v>1.5</v>
      </c>
      <c r="F17" s="21"/>
    </row>
    <row r="18" spans="1:6" ht="34.5" hidden="1" customHeight="1" x14ac:dyDescent="0.2">
      <c r="A18" s="42" t="s">
        <v>110</v>
      </c>
      <c r="B18" s="67"/>
      <c r="C18" s="85"/>
      <c r="D18" s="135"/>
      <c r="E18" s="84"/>
      <c r="F18" s="21"/>
    </row>
    <row r="19" spans="1:6" ht="35.1" customHeight="1" x14ac:dyDescent="0.2">
      <c r="A19" s="27">
        <v>11</v>
      </c>
      <c r="B19" s="67" t="s">
        <v>90</v>
      </c>
      <c r="C19" s="86">
        <v>16</v>
      </c>
      <c r="D19" s="86">
        <v>0</v>
      </c>
      <c r="E19" s="87">
        <f t="shared" ref="E19" si="3">C19+D19</f>
        <v>16</v>
      </c>
      <c r="F19" s="134"/>
    </row>
    <row r="20" spans="1:6" s="4" customFormat="1" ht="27.75" customHeight="1" x14ac:dyDescent="0.25">
      <c r="A20" s="29" t="s">
        <v>42</v>
      </c>
      <c r="B20" s="29"/>
      <c r="C20" s="74">
        <f>SUM(C8:C19)</f>
        <v>53.017000000000003</v>
      </c>
      <c r="D20" s="74">
        <f>SUM(D8:D19)</f>
        <v>0</v>
      </c>
      <c r="E20" s="75">
        <f t="shared" si="0"/>
        <v>53.017000000000003</v>
      </c>
      <c r="F20" s="29"/>
    </row>
    <row r="22" spans="1:6" ht="30" customHeight="1" x14ac:dyDescent="0.2">
      <c r="A22" s="2" t="s">
        <v>79</v>
      </c>
      <c r="C22" s="73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view="pageBreakPreview" topLeftCell="A7" zoomScale="60" zoomScaleNormal="85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 x14ac:dyDescent="0.2">
      <c r="A1" s="152" t="s">
        <v>55</v>
      </c>
      <c r="B1" s="152"/>
      <c r="C1" s="152"/>
      <c r="D1" s="152"/>
      <c r="E1" s="152"/>
      <c r="F1" s="152"/>
    </row>
    <row r="2" spans="1:16" ht="19.5" customHeight="1" x14ac:dyDescent="0.2">
      <c r="A2" s="152" t="str">
        <f>BM!A2</f>
        <v>MINGGU KE 04 (Empat) Bulan Juli Tahun 2026</v>
      </c>
      <c r="B2" s="152"/>
      <c r="C2" s="152"/>
      <c r="D2" s="152"/>
      <c r="E2" s="152"/>
      <c r="F2" s="152"/>
    </row>
    <row r="3" spans="1:16" ht="19.5" customHeight="1" x14ac:dyDescent="0.2">
      <c r="A3" s="152" t="str">
        <f>BM!A3</f>
        <v>DATA PER 20 Juli 2026 s.d 26 Juli 2026</v>
      </c>
      <c r="B3" s="152"/>
      <c r="C3" s="152"/>
      <c r="D3" s="152"/>
      <c r="E3" s="152"/>
      <c r="F3" s="152"/>
    </row>
    <row r="5" spans="1:16" ht="15.75" x14ac:dyDescent="0.2">
      <c r="A5" s="4" t="s">
        <v>20</v>
      </c>
    </row>
    <row r="6" spans="1:16" ht="15.75" x14ac:dyDescent="0.2">
      <c r="A6" s="4"/>
    </row>
    <row r="7" spans="1:16" s="6" customFormat="1" ht="81" customHeight="1" x14ac:dyDescent="0.25">
      <c r="A7" s="15" t="s">
        <v>0</v>
      </c>
      <c r="B7" s="15" t="s">
        <v>50</v>
      </c>
      <c r="C7" s="61" t="s">
        <v>51</v>
      </c>
      <c r="D7" s="61" t="s">
        <v>52</v>
      </c>
      <c r="E7" s="61" t="s">
        <v>54</v>
      </c>
      <c r="F7" s="15" t="s">
        <v>53</v>
      </c>
    </row>
    <row r="8" spans="1:16" s="30" customFormat="1" ht="26.25" customHeight="1" x14ac:dyDescent="0.2">
      <c r="A8" s="25">
        <v>1</v>
      </c>
      <c r="B8" s="19" t="s">
        <v>24</v>
      </c>
      <c r="C8" s="87">
        <v>3</v>
      </c>
      <c r="D8" s="86">
        <v>0</v>
      </c>
      <c r="E8" s="87">
        <f>C8+D8</f>
        <v>3</v>
      </c>
      <c r="F8" s="25"/>
      <c r="G8" s="24"/>
    </row>
    <row r="9" spans="1:16" s="6" customFormat="1" ht="22.5" customHeight="1" x14ac:dyDescent="0.25">
      <c r="A9" s="25">
        <v>2</v>
      </c>
      <c r="B9" s="53" t="s">
        <v>23</v>
      </c>
      <c r="C9" s="87">
        <v>20</v>
      </c>
      <c r="D9" s="87">
        <v>0</v>
      </c>
      <c r="E9" s="87">
        <f t="shared" ref="E9:E15" si="0">C9+D9</f>
        <v>20</v>
      </c>
      <c r="F9" s="20"/>
    </row>
    <row r="10" spans="1:16" s="6" customFormat="1" ht="23.25" customHeight="1" x14ac:dyDescent="0.25">
      <c r="A10" s="25">
        <v>3</v>
      </c>
      <c r="B10" s="31" t="s">
        <v>30</v>
      </c>
      <c r="C10" s="86">
        <v>0</v>
      </c>
      <c r="D10" s="86">
        <v>0</v>
      </c>
      <c r="E10" s="87">
        <f t="shared" si="0"/>
        <v>0</v>
      </c>
      <c r="F10" s="20"/>
    </row>
    <row r="11" spans="1:16" s="6" customFormat="1" ht="26.25" customHeight="1" x14ac:dyDescent="0.25">
      <c r="A11" s="25">
        <v>4</v>
      </c>
      <c r="B11" s="67" t="s">
        <v>40</v>
      </c>
      <c r="C11" s="86">
        <v>12</v>
      </c>
      <c r="D11" s="86">
        <v>0</v>
      </c>
      <c r="E11" s="87">
        <f t="shared" si="0"/>
        <v>12</v>
      </c>
      <c r="F11" s="127"/>
    </row>
    <row r="12" spans="1:16" s="2" customFormat="1" ht="25.5" customHeight="1" x14ac:dyDescent="0.25">
      <c r="A12" s="25">
        <v>5</v>
      </c>
      <c r="B12" s="26" t="s">
        <v>113</v>
      </c>
      <c r="C12" s="86">
        <v>0</v>
      </c>
      <c r="D12" s="86">
        <v>0</v>
      </c>
      <c r="E12" s="87">
        <f t="shared" si="0"/>
        <v>0</v>
      </c>
      <c r="F12" s="20"/>
    </row>
    <row r="13" spans="1:16" s="57" customFormat="1" ht="21.75" customHeight="1" x14ac:dyDescent="0.2">
      <c r="A13" s="54">
        <v>6</v>
      </c>
      <c r="B13" s="56" t="s">
        <v>14</v>
      </c>
      <c r="C13" s="86">
        <v>0.5</v>
      </c>
      <c r="D13" s="86">
        <v>0</v>
      </c>
      <c r="E13" s="87">
        <f t="shared" si="0"/>
        <v>0.5</v>
      </c>
      <c r="F13" s="129"/>
    </row>
    <row r="14" spans="1:16" ht="21.75" customHeight="1" x14ac:dyDescent="0.2">
      <c r="A14" s="25">
        <v>7</v>
      </c>
      <c r="B14" s="22" t="s">
        <v>15</v>
      </c>
      <c r="C14" s="137">
        <v>1</v>
      </c>
      <c r="D14" s="86">
        <v>0</v>
      </c>
      <c r="E14" s="87">
        <f t="shared" si="0"/>
        <v>1</v>
      </c>
      <c r="F14" s="127"/>
      <c r="M14" s="24"/>
    </row>
    <row r="15" spans="1:16" ht="21.75" customHeight="1" x14ac:dyDescent="0.2">
      <c r="A15" s="25">
        <v>8</v>
      </c>
      <c r="B15" s="22" t="s">
        <v>58</v>
      </c>
      <c r="C15" s="86">
        <v>1</v>
      </c>
      <c r="D15" s="86">
        <v>0</v>
      </c>
      <c r="E15" s="87">
        <f t="shared" si="0"/>
        <v>1</v>
      </c>
      <c r="F15" s="129"/>
      <c r="P15" s="24"/>
    </row>
    <row r="16" spans="1:16" ht="25.5" customHeight="1" x14ac:dyDescent="0.2">
      <c r="A16" s="25">
        <v>9</v>
      </c>
      <c r="B16" s="55" t="s">
        <v>64</v>
      </c>
      <c r="C16" s="123">
        <v>2.3E-2</v>
      </c>
      <c r="D16" s="123">
        <v>0</v>
      </c>
      <c r="E16" s="124">
        <f>C16+D16</f>
        <v>2.3E-2</v>
      </c>
      <c r="F16" s="68"/>
      <c r="J16" s="24"/>
      <c r="L16" s="24"/>
    </row>
    <row r="17" spans="1:12" ht="27" customHeight="1" x14ac:dyDescent="0.2">
      <c r="A17" s="25" t="s">
        <v>109</v>
      </c>
      <c r="B17" s="55" t="s">
        <v>115</v>
      </c>
      <c r="C17" s="86">
        <v>0</v>
      </c>
      <c r="D17" s="86">
        <v>0</v>
      </c>
      <c r="E17" s="87">
        <f t="shared" ref="E17" si="1">C17+D17</f>
        <v>0</v>
      </c>
      <c r="F17" s="127"/>
      <c r="L17" s="24"/>
    </row>
    <row r="18" spans="1:12" ht="25.5" customHeight="1" x14ac:dyDescent="0.2">
      <c r="A18" s="25" t="s">
        <v>110</v>
      </c>
      <c r="B18" s="55" t="s">
        <v>117</v>
      </c>
      <c r="C18" s="86">
        <v>1</v>
      </c>
      <c r="D18" s="86">
        <v>0</v>
      </c>
      <c r="E18" s="87">
        <f t="shared" ref="E18" si="2">C18+D18</f>
        <v>1</v>
      </c>
      <c r="F18" s="127"/>
      <c r="L18" s="24"/>
    </row>
    <row r="19" spans="1:12" ht="27.75" customHeight="1" x14ac:dyDescent="0.2">
      <c r="A19" s="25" t="s">
        <v>114</v>
      </c>
      <c r="B19" s="67" t="s">
        <v>85</v>
      </c>
      <c r="C19" s="86">
        <v>0</v>
      </c>
      <c r="D19" s="86">
        <v>0</v>
      </c>
      <c r="E19" s="87">
        <f>C19+D19</f>
        <v>0</v>
      </c>
      <c r="F19" s="20"/>
      <c r="J19" s="1">
        <v>10</v>
      </c>
    </row>
    <row r="20" spans="1:12" ht="25.5" customHeight="1" x14ac:dyDescent="0.2">
      <c r="A20" s="25" t="s">
        <v>116</v>
      </c>
      <c r="B20" s="67" t="s">
        <v>118</v>
      </c>
      <c r="C20" s="86">
        <v>0</v>
      </c>
      <c r="D20" s="86">
        <v>0</v>
      </c>
      <c r="E20" s="87">
        <f>C20+D20</f>
        <v>0</v>
      </c>
      <c r="F20" s="20"/>
    </row>
    <row r="21" spans="1:12" ht="25.5" customHeight="1" x14ac:dyDescent="0.2">
      <c r="A21" s="25" t="s">
        <v>106</v>
      </c>
      <c r="B21" s="67" t="s">
        <v>90</v>
      </c>
      <c r="C21" s="86">
        <v>25</v>
      </c>
      <c r="D21" s="86">
        <v>0</v>
      </c>
      <c r="E21" s="87">
        <f>C21+D21</f>
        <v>25</v>
      </c>
      <c r="F21" s="20"/>
    </row>
    <row r="22" spans="1:12" s="4" customFormat="1" ht="27.75" customHeight="1" x14ac:dyDescent="0.25">
      <c r="A22" s="29" t="s">
        <v>42</v>
      </c>
      <c r="B22" s="29"/>
      <c r="C22" s="74">
        <f>SUM(C8:C19)</f>
        <v>38.523000000000003</v>
      </c>
      <c r="D22" s="74">
        <f>SUM(D8:D19)</f>
        <v>0</v>
      </c>
      <c r="E22" s="74">
        <f>C22+D22</f>
        <v>38.523000000000003</v>
      </c>
      <c r="F22" s="32"/>
    </row>
    <row r="25" spans="1:12" x14ac:dyDescent="0.2">
      <c r="A25" s="2" t="str">
        <f>BM!A22</f>
        <v>jumlah distributor :</v>
      </c>
      <c r="C25" s="1">
        <v>10</v>
      </c>
    </row>
    <row r="28" spans="1:12" x14ac:dyDescent="0.2">
      <c r="F28" s="1" t="s">
        <v>28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2" t="s">
        <v>55</v>
      </c>
      <c r="B1" s="152"/>
      <c r="C1" s="152"/>
      <c r="D1" s="152"/>
      <c r="E1" s="152"/>
      <c r="F1" s="152"/>
    </row>
    <row r="2" spans="1:6" ht="19.5" customHeight="1" x14ac:dyDescent="0.2">
      <c r="A2" s="152" t="str">
        <f>BM!A2</f>
        <v>MINGGU KE 04 (Empat) Bulan Juli Tahun 2026</v>
      </c>
      <c r="B2" s="152"/>
      <c r="C2" s="152"/>
      <c r="D2" s="152"/>
      <c r="E2" s="152"/>
      <c r="F2" s="152"/>
    </row>
    <row r="3" spans="1:6" ht="15.75" x14ac:dyDescent="0.2">
      <c r="A3" s="152" t="str">
        <f>BM!A3</f>
        <v>DATA PER 20 Juli 2026 s.d 26 Juli 2026</v>
      </c>
      <c r="B3" s="152"/>
      <c r="C3" s="152"/>
      <c r="D3" s="152"/>
      <c r="E3" s="152"/>
      <c r="F3" s="152"/>
    </row>
    <row r="4" spans="1:6" ht="15.75" x14ac:dyDescent="0.2">
      <c r="A4" s="33"/>
      <c r="B4" s="33"/>
      <c r="C4" s="33"/>
      <c r="D4" s="33"/>
      <c r="E4" s="33"/>
      <c r="F4" s="33"/>
    </row>
    <row r="5" spans="1:6" ht="15.75" x14ac:dyDescent="0.2">
      <c r="A5" s="4" t="s">
        <v>22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50</v>
      </c>
      <c r="C7" s="61" t="s">
        <v>51</v>
      </c>
      <c r="D7" s="61" t="s">
        <v>52</v>
      </c>
      <c r="E7" s="61" t="s">
        <v>54</v>
      </c>
      <c r="F7" s="15" t="s">
        <v>53</v>
      </c>
    </row>
    <row r="8" spans="1:6" s="34" customFormat="1" ht="35.1" customHeight="1" x14ac:dyDescent="0.25">
      <c r="A8" s="35">
        <v>1</v>
      </c>
      <c r="B8" s="18" t="s">
        <v>13</v>
      </c>
      <c r="C8" s="87">
        <v>0</v>
      </c>
      <c r="D8" s="87">
        <v>0</v>
      </c>
      <c r="E8" s="87">
        <f>C8+D8</f>
        <v>0</v>
      </c>
      <c r="F8" s="52"/>
    </row>
    <row r="9" spans="1:6" s="57" customFormat="1" ht="35.1" customHeight="1" x14ac:dyDescent="0.2">
      <c r="A9" s="54">
        <v>2</v>
      </c>
      <c r="B9" s="56" t="s">
        <v>14</v>
      </c>
      <c r="C9" s="87">
        <v>0.3</v>
      </c>
      <c r="D9" s="87">
        <v>0</v>
      </c>
      <c r="E9" s="87">
        <f>C9+D9</f>
        <v>0.3</v>
      </c>
      <c r="F9" s="136"/>
    </row>
    <row r="10" spans="1:6" ht="35.1" customHeight="1" x14ac:dyDescent="0.2">
      <c r="A10" s="35">
        <v>3</v>
      </c>
      <c r="B10" s="22" t="s">
        <v>15</v>
      </c>
      <c r="C10" s="86">
        <v>0.2</v>
      </c>
      <c r="D10" s="87">
        <v>0</v>
      </c>
      <c r="E10" s="87">
        <f>C10+D10</f>
        <v>0.2</v>
      </c>
      <c r="F10" s="52"/>
    </row>
    <row r="11" spans="1:6" ht="35.1" customHeight="1" x14ac:dyDescent="0.2">
      <c r="A11" s="27">
        <v>4</v>
      </c>
      <c r="B11" s="26" t="s">
        <v>58</v>
      </c>
      <c r="C11" s="87">
        <v>0.3</v>
      </c>
      <c r="D11" s="87">
        <v>0</v>
      </c>
      <c r="E11" s="87">
        <f>C11+D11</f>
        <v>0.3</v>
      </c>
      <c r="F11" s="52"/>
    </row>
    <row r="12" spans="1:6" ht="35.1" customHeight="1" x14ac:dyDescent="0.2">
      <c r="A12" s="27">
        <v>5</v>
      </c>
      <c r="B12" s="28" t="s">
        <v>64</v>
      </c>
      <c r="C12" s="123">
        <v>2E-3</v>
      </c>
      <c r="D12" s="123">
        <v>1E-3</v>
      </c>
      <c r="E12" s="124">
        <f>C12+D12</f>
        <v>3.0000000000000001E-3</v>
      </c>
      <c r="F12" s="20"/>
    </row>
    <row r="13" spans="1:6" ht="35.1" customHeight="1" x14ac:dyDescent="0.2">
      <c r="A13" s="27"/>
      <c r="B13" s="28"/>
      <c r="C13" s="85"/>
      <c r="D13" s="85"/>
      <c r="E13" s="84"/>
      <c r="F13" s="20"/>
    </row>
    <row r="14" spans="1:6" s="4" customFormat="1" ht="27.75" customHeight="1" x14ac:dyDescent="0.25">
      <c r="A14" s="29" t="s">
        <v>42</v>
      </c>
      <c r="B14" s="29"/>
      <c r="C14" s="74">
        <f>SUM(C8:C13)</f>
        <v>0.80200000000000005</v>
      </c>
      <c r="D14" s="74">
        <f>SUM(D8:D13)</f>
        <v>1E-3</v>
      </c>
      <c r="E14" s="74">
        <f>C14+D14</f>
        <v>0.80300000000000005</v>
      </c>
      <c r="F14" s="32"/>
    </row>
    <row r="17" spans="1:3" ht="30" customHeight="1" x14ac:dyDescent="0.2">
      <c r="A17" s="2" t="str">
        <f>BM!A22</f>
        <v>jumlah distributor :</v>
      </c>
      <c r="C17" s="73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topLeftCell="A4" zoomScale="77" zoomScaleNormal="85" zoomScaleSheetLayoutView="77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2" t="s">
        <v>55</v>
      </c>
      <c r="B1" s="152"/>
      <c r="C1" s="152"/>
      <c r="D1" s="152"/>
      <c r="E1" s="152"/>
      <c r="F1" s="152"/>
    </row>
    <row r="2" spans="1:10" ht="19.5" customHeight="1" x14ac:dyDescent="0.2">
      <c r="A2" s="152" t="str">
        <f>CK!A2</f>
        <v>MINGGU KE 04 (Empat) Bulan Juli Tahun 2026</v>
      </c>
      <c r="B2" s="152"/>
      <c r="C2" s="152"/>
      <c r="D2" s="152"/>
      <c r="E2" s="152"/>
      <c r="F2" s="152"/>
    </row>
    <row r="3" spans="1:10" ht="15.75" x14ac:dyDescent="0.2">
      <c r="A3" s="152" t="str">
        <f>CK!A3</f>
        <v>DATA PER 20 Juli 2026 s.d 26 Juli 2026</v>
      </c>
      <c r="B3" s="152"/>
      <c r="C3" s="152"/>
      <c r="D3" s="152"/>
      <c r="E3" s="152"/>
      <c r="F3" s="152"/>
    </row>
    <row r="4" spans="1:10" ht="15.75" x14ac:dyDescent="0.2">
      <c r="A4" s="33"/>
      <c r="B4" s="33"/>
      <c r="C4" s="33"/>
      <c r="D4" s="33"/>
      <c r="E4" s="33"/>
      <c r="F4" s="33"/>
    </row>
    <row r="5" spans="1:10" ht="15.75" x14ac:dyDescent="0.2">
      <c r="A5" s="4" t="s">
        <v>21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J7" s="30"/>
    </row>
    <row r="8" spans="1:10" s="34" customFormat="1" ht="35.1" customHeight="1" x14ac:dyDescent="0.25">
      <c r="A8" s="17">
        <v>1</v>
      </c>
      <c r="B8" s="18" t="s">
        <v>120</v>
      </c>
      <c r="C8" s="87">
        <v>0</v>
      </c>
      <c r="D8" s="87">
        <v>0</v>
      </c>
      <c r="E8" s="87">
        <f t="shared" ref="E8:E14" si="0">C8+D8</f>
        <v>0</v>
      </c>
      <c r="F8" s="52"/>
      <c r="I8" s="65"/>
    </row>
    <row r="9" spans="1:10" s="60" customFormat="1" ht="35.1" customHeight="1" x14ac:dyDescent="0.25">
      <c r="A9" s="54">
        <v>2</v>
      </c>
      <c r="B9" s="59" t="s">
        <v>14</v>
      </c>
      <c r="C9" s="87">
        <v>0.6</v>
      </c>
      <c r="D9" s="87">
        <v>0</v>
      </c>
      <c r="E9" s="87">
        <f t="shared" si="0"/>
        <v>0.6</v>
      </c>
      <c r="F9" s="58"/>
    </row>
    <row r="10" spans="1:10" s="34" customFormat="1" ht="35.1" customHeight="1" x14ac:dyDescent="0.25">
      <c r="A10" s="17">
        <v>3</v>
      </c>
      <c r="B10" s="18" t="s">
        <v>15</v>
      </c>
      <c r="C10" s="87">
        <v>0.4</v>
      </c>
      <c r="D10" s="87">
        <v>0</v>
      </c>
      <c r="E10" s="87">
        <f t="shared" si="0"/>
        <v>0.4</v>
      </c>
      <c r="F10" s="52"/>
      <c r="J10" s="65"/>
    </row>
    <row r="11" spans="1:10" s="34" customFormat="1" ht="35.1" customHeight="1" x14ac:dyDescent="0.25">
      <c r="A11" s="27">
        <v>4</v>
      </c>
      <c r="B11" s="22" t="s">
        <v>58</v>
      </c>
      <c r="C11" s="86">
        <v>0.6</v>
      </c>
      <c r="D11" s="86">
        <v>0</v>
      </c>
      <c r="E11" s="87">
        <f t="shared" si="0"/>
        <v>0.6</v>
      </c>
      <c r="F11" s="52"/>
      <c r="J11" s="65"/>
    </row>
    <row r="12" spans="1:10" s="34" customFormat="1" ht="35.1" customHeight="1" x14ac:dyDescent="0.25">
      <c r="A12" s="27">
        <v>5</v>
      </c>
      <c r="B12" s="28" t="s">
        <v>64</v>
      </c>
      <c r="C12" s="123">
        <v>5.0000000000000001E-3</v>
      </c>
      <c r="D12" s="123">
        <v>1E-3</v>
      </c>
      <c r="E12" s="124">
        <f t="shared" si="0"/>
        <v>6.0000000000000001E-3</v>
      </c>
      <c r="F12" s="25"/>
    </row>
    <row r="13" spans="1:10" s="34" customFormat="1" ht="35.1" customHeight="1" x14ac:dyDescent="0.25">
      <c r="A13" s="27"/>
      <c r="B13" s="28"/>
      <c r="C13" s="87"/>
      <c r="D13" s="87"/>
      <c r="E13" s="87"/>
      <c r="F13" s="27"/>
    </row>
    <row r="14" spans="1:10" s="4" customFormat="1" ht="27.75" customHeight="1" x14ac:dyDescent="0.25">
      <c r="A14" s="29" t="s">
        <v>42</v>
      </c>
      <c r="B14" s="29"/>
      <c r="C14" s="74">
        <f>SUM(C8:C12)</f>
        <v>1.605</v>
      </c>
      <c r="D14" s="74">
        <f>SUM(D8:D12)</f>
        <v>1E-3</v>
      </c>
      <c r="E14" s="74">
        <f t="shared" si="0"/>
        <v>1.6059999999999999</v>
      </c>
      <c r="F14" s="32"/>
    </row>
    <row r="18" spans="1:3" ht="26.25" customHeight="1" x14ac:dyDescent="0.2">
      <c r="A18" s="2" t="str">
        <f>BM!A22</f>
        <v>jumlah distributor :</v>
      </c>
      <c r="C18" s="73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tabSelected="1" view="pageBreakPreview" zoomScale="69" zoomScaleNormal="85" zoomScaleSheetLayoutView="69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2" t="s">
        <v>55</v>
      </c>
      <c r="B1" s="152"/>
      <c r="C1" s="152"/>
      <c r="D1" s="152"/>
      <c r="E1" s="152"/>
      <c r="F1" s="152"/>
    </row>
    <row r="2" spans="1:10" ht="19.5" customHeight="1" x14ac:dyDescent="0.2">
      <c r="A2" s="152" t="str">
        <f>CB!A2</f>
        <v>MINGGU KE 04 (Empat) Bulan Juli Tahun 2026</v>
      </c>
      <c r="B2" s="152"/>
      <c r="C2" s="152"/>
      <c r="D2" s="152"/>
      <c r="E2" s="152"/>
      <c r="F2" s="152"/>
    </row>
    <row r="3" spans="1:10" ht="15.75" x14ac:dyDescent="0.2">
      <c r="A3" s="152" t="str">
        <f>CB!A3</f>
        <v>DATA PER 20 Juli 2026 s.d 26 Juli 2026</v>
      </c>
      <c r="B3" s="152"/>
      <c r="C3" s="152"/>
      <c r="D3" s="152"/>
      <c r="E3" s="152"/>
      <c r="F3" s="152"/>
    </row>
    <row r="5" spans="1:10" ht="15.75" x14ac:dyDescent="0.2">
      <c r="A5" s="4" t="s">
        <v>61</v>
      </c>
    </row>
    <row r="6" spans="1:10" ht="15.75" x14ac:dyDescent="0.2">
      <c r="A6" s="4"/>
    </row>
    <row r="7" spans="1:10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10" s="6" customFormat="1" ht="36" customHeight="1" x14ac:dyDescent="0.25">
      <c r="A8" s="35">
        <v>1</v>
      </c>
      <c r="B8" s="18" t="s">
        <v>31</v>
      </c>
      <c r="C8" s="87">
        <v>0</v>
      </c>
      <c r="D8" s="87">
        <v>0</v>
      </c>
      <c r="E8" s="87">
        <f>C8+D8</f>
        <v>0</v>
      </c>
      <c r="F8" s="126"/>
    </row>
    <row r="9" spans="1:10" s="6" customFormat="1" ht="32.25" customHeight="1" x14ac:dyDescent="0.25">
      <c r="A9" s="27">
        <v>2</v>
      </c>
      <c r="B9" s="18" t="s">
        <v>32</v>
      </c>
      <c r="C9" s="87">
        <v>0</v>
      </c>
      <c r="D9" s="87">
        <v>0</v>
      </c>
      <c r="E9" s="87">
        <f t="shared" ref="E9:E22" si="0">C9+D9</f>
        <v>0</v>
      </c>
      <c r="F9" s="126"/>
    </row>
    <row r="10" spans="1:10" ht="35.25" customHeight="1" x14ac:dyDescent="0.2">
      <c r="A10" s="27">
        <v>3</v>
      </c>
      <c r="B10" s="19" t="s">
        <v>16</v>
      </c>
      <c r="C10" s="87">
        <v>40</v>
      </c>
      <c r="D10" s="87">
        <v>20</v>
      </c>
      <c r="E10" s="87">
        <f t="shared" si="0"/>
        <v>60</v>
      </c>
      <c r="F10" s="126"/>
    </row>
    <row r="11" spans="1:10" ht="40.5" customHeight="1" x14ac:dyDescent="0.2">
      <c r="A11" s="27">
        <v>4</v>
      </c>
      <c r="B11" s="19" t="s">
        <v>56</v>
      </c>
      <c r="C11" s="87">
        <v>58</v>
      </c>
      <c r="D11" s="87">
        <v>15</v>
      </c>
      <c r="E11" s="87">
        <f t="shared" si="0"/>
        <v>73</v>
      </c>
      <c r="F11" s="126"/>
      <c r="H11" s="57"/>
    </row>
    <row r="12" spans="1:10" ht="36.75" customHeight="1" x14ac:dyDescent="0.2">
      <c r="A12" s="27">
        <v>5</v>
      </c>
      <c r="B12" s="19" t="s">
        <v>41</v>
      </c>
      <c r="C12" s="87">
        <v>10</v>
      </c>
      <c r="D12" s="87">
        <v>0</v>
      </c>
      <c r="E12" s="87">
        <f>C12+D12</f>
        <v>10</v>
      </c>
      <c r="F12" s="126"/>
      <c r="J12" s="24"/>
    </row>
    <row r="13" spans="1:10" s="2" customFormat="1" ht="22.5" customHeight="1" x14ac:dyDescent="0.25">
      <c r="A13" s="27">
        <v>6</v>
      </c>
      <c r="B13" s="22" t="s">
        <v>38</v>
      </c>
      <c r="C13" s="86">
        <v>12</v>
      </c>
      <c r="D13" s="86">
        <v>0</v>
      </c>
      <c r="E13" s="87">
        <f t="shared" si="0"/>
        <v>12</v>
      </c>
      <c r="F13" s="127"/>
    </row>
    <row r="14" spans="1:10" s="2" customFormat="1" ht="28.5" customHeight="1" x14ac:dyDescent="0.25">
      <c r="A14" s="27">
        <v>7</v>
      </c>
      <c r="B14" s="31" t="s">
        <v>37</v>
      </c>
      <c r="C14" s="87">
        <v>0</v>
      </c>
      <c r="D14" s="87">
        <v>0</v>
      </c>
      <c r="E14" s="87">
        <f t="shared" si="0"/>
        <v>0</v>
      </c>
      <c r="F14" s="68"/>
    </row>
    <row r="15" spans="1:10" s="2" customFormat="1" ht="35.1" customHeight="1" x14ac:dyDescent="0.25">
      <c r="A15" s="27">
        <v>8</v>
      </c>
      <c r="B15" s="38" t="s">
        <v>24</v>
      </c>
      <c r="C15" s="87">
        <v>0</v>
      </c>
      <c r="D15" s="87">
        <v>0</v>
      </c>
      <c r="E15" s="87">
        <f t="shared" si="0"/>
        <v>0</v>
      </c>
      <c r="F15" s="20"/>
    </row>
    <row r="16" spans="1:10" s="10" customFormat="1" ht="27.75" customHeight="1" x14ac:dyDescent="0.25">
      <c r="A16" s="27">
        <v>9</v>
      </c>
      <c r="B16" s="22" t="s">
        <v>39</v>
      </c>
      <c r="C16" s="86">
        <v>0</v>
      </c>
      <c r="D16" s="86">
        <v>0</v>
      </c>
      <c r="E16" s="87">
        <f t="shared" si="0"/>
        <v>0</v>
      </c>
      <c r="F16" s="20"/>
      <c r="I16" s="121"/>
    </row>
    <row r="17" spans="1:6" ht="26.25" customHeight="1" x14ac:dyDescent="0.2">
      <c r="A17" s="27">
        <v>10</v>
      </c>
      <c r="B17" s="26" t="s">
        <v>40</v>
      </c>
      <c r="C17" s="86">
        <v>14</v>
      </c>
      <c r="D17" s="86">
        <v>0</v>
      </c>
      <c r="E17" s="87">
        <f t="shared" si="0"/>
        <v>14</v>
      </c>
      <c r="F17" s="130"/>
    </row>
    <row r="18" spans="1:6" ht="24.75" customHeight="1" x14ac:dyDescent="0.2">
      <c r="A18" s="27">
        <v>11</v>
      </c>
      <c r="B18" s="67" t="s">
        <v>77</v>
      </c>
      <c r="C18" s="87">
        <v>0.7</v>
      </c>
      <c r="D18" s="87">
        <v>0</v>
      </c>
      <c r="E18" s="87">
        <f t="shared" ref="E18" si="1">C18+D18</f>
        <v>0.7</v>
      </c>
      <c r="F18" s="130"/>
    </row>
    <row r="19" spans="1:6" ht="29.25" customHeight="1" x14ac:dyDescent="0.2">
      <c r="A19" s="42">
        <v>12</v>
      </c>
      <c r="B19" s="28" t="s">
        <v>82</v>
      </c>
      <c r="C19" s="86">
        <v>20.3</v>
      </c>
      <c r="D19" s="86">
        <v>0</v>
      </c>
      <c r="E19" s="87">
        <f t="shared" si="0"/>
        <v>20.3</v>
      </c>
      <c r="F19" s="130"/>
    </row>
    <row r="20" spans="1:6" ht="36.75" customHeight="1" x14ac:dyDescent="0.2">
      <c r="A20" s="42">
        <v>13</v>
      </c>
      <c r="B20" s="28" t="s">
        <v>105</v>
      </c>
      <c r="C20" s="86">
        <v>18</v>
      </c>
      <c r="D20" s="86">
        <v>50</v>
      </c>
      <c r="E20" s="87">
        <f t="shared" ref="E20" si="2">C20+D20</f>
        <v>68</v>
      </c>
      <c r="F20" s="130"/>
    </row>
    <row r="21" spans="1:6" ht="27" customHeight="1" x14ac:dyDescent="0.2">
      <c r="A21" s="27" t="s">
        <v>106</v>
      </c>
      <c r="B21" s="28" t="s">
        <v>64</v>
      </c>
      <c r="C21" s="86">
        <v>0.3</v>
      </c>
      <c r="D21" s="86">
        <v>0.2</v>
      </c>
      <c r="E21" s="87">
        <f t="shared" si="0"/>
        <v>0.5</v>
      </c>
      <c r="F21" s="130"/>
    </row>
    <row r="22" spans="1:6" s="4" customFormat="1" ht="33.75" customHeight="1" x14ac:dyDescent="0.25">
      <c r="A22" s="29" t="s">
        <v>42</v>
      </c>
      <c r="B22" s="29"/>
      <c r="C22" s="76">
        <f>SUM(C8:C21)</f>
        <v>173.3</v>
      </c>
      <c r="D22" s="76">
        <f>SUM(D8:D21)</f>
        <v>85.2</v>
      </c>
      <c r="E22" s="77">
        <f t="shared" si="0"/>
        <v>258.5</v>
      </c>
      <c r="F22" s="32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BM!A22</f>
        <v>jumlah distributor :</v>
      </c>
      <c r="C25" s="73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view="pageBreakPreview" topLeftCell="A7" zoomScale="70" zoomScaleNormal="85" zoomScaleSheetLayoutView="70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2" t="s">
        <v>55</v>
      </c>
      <c r="B1" s="152"/>
      <c r="C1" s="152"/>
      <c r="D1" s="152"/>
      <c r="E1" s="152"/>
      <c r="F1" s="152"/>
    </row>
    <row r="2" spans="1:94" ht="19.5" customHeight="1" x14ac:dyDescent="0.2">
      <c r="A2" s="152" t="str">
        <f>Terigu!A2</f>
        <v>MINGGU KE 04 (Empat) Bulan Juli Tahun 2026</v>
      </c>
      <c r="B2" s="152"/>
      <c r="C2" s="152"/>
      <c r="D2" s="152"/>
      <c r="E2" s="152"/>
      <c r="F2" s="152"/>
    </row>
    <row r="3" spans="1:94" ht="19.5" customHeight="1" x14ac:dyDescent="0.2">
      <c r="A3" s="152" t="str">
        <f>Terigu!A3</f>
        <v>DATA PER 20 Juli 2026 s.d 26 Juli 2026</v>
      </c>
      <c r="B3" s="152"/>
      <c r="C3" s="152"/>
      <c r="D3" s="152"/>
      <c r="E3" s="152"/>
      <c r="F3" s="152"/>
    </row>
    <row r="5" spans="1:94" ht="15.75" x14ac:dyDescent="0.2">
      <c r="A5" s="4" t="s">
        <v>27</v>
      </c>
    </row>
    <row r="6" spans="1:94" ht="15.75" x14ac:dyDescent="0.2">
      <c r="A6" s="4"/>
    </row>
    <row r="7" spans="1:94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  <c r="AG7" s="24"/>
      <c r="AK7" s="24"/>
    </row>
    <row r="8" spans="1:94" s="6" customFormat="1" ht="28.5" customHeight="1" x14ac:dyDescent="0.25">
      <c r="A8" s="35">
        <v>1</v>
      </c>
      <c r="B8" s="71" t="s">
        <v>31</v>
      </c>
      <c r="C8" s="87">
        <v>2377.6999999999998</v>
      </c>
      <c r="D8" s="87">
        <v>0</v>
      </c>
      <c r="E8" s="87">
        <f>(C8+D8)</f>
        <v>2377.6999999999998</v>
      </c>
      <c r="F8" s="35"/>
      <c r="I8" s="66"/>
      <c r="AH8" s="30"/>
    </row>
    <row r="9" spans="1:94" s="6" customFormat="1" ht="29.25" customHeight="1" x14ac:dyDescent="0.25">
      <c r="A9" s="35">
        <v>2</v>
      </c>
      <c r="B9" s="31" t="s">
        <v>32</v>
      </c>
      <c r="C9" s="87">
        <v>394.3</v>
      </c>
      <c r="D9" s="87">
        <v>0</v>
      </c>
      <c r="E9" s="87">
        <f t="shared" ref="E9" si="0">(C9+D9)</f>
        <v>394.3</v>
      </c>
      <c r="F9" s="25"/>
      <c r="I9" s="66"/>
    </row>
    <row r="10" spans="1:94" ht="30" customHeight="1" x14ac:dyDescent="0.2">
      <c r="A10" s="35">
        <v>3</v>
      </c>
      <c r="B10" s="38" t="s">
        <v>103</v>
      </c>
      <c r="C10" s="87">
        <v>0</v>
      </c>
      <c r="D10" s="87">
        <v>0</v>
      </c>
      <c r="E10" s="87">
        <f t="shared" ref="E10:E25" si="1">(C10+D10)</f>
        <v>0</v>
      </c>
      <c r="F10" s="35"/>
      <c r="I10" s="66"/>
      <c r="CP10" s="1">
        <v>1</v>
      </c>
    </row>
    <row r="11" spans="1:94" s="24" customFormat="1" ht="33" customHeight="1" x14ac:dyDescent="0.2">
      <c r="A11" s="25">
        <v>4</v>
      </c>
      <c r="B11" s="38" t="s">
        <v>24</v>
      </c>
      <c r="C11" s="86">
        <v>2185</v>
      </c>
      <c r="D11" s="86">
        <v>0</v>
      </c>
      <c r="E11" s="87">
        <f>C11+D11</f>
        <v>2185</v>
      </c>
      <c r="F11" s="25"/>
      <c r="I11" s="66"/>
      <c r="O11" s="69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69">
        <f>P11+Q11+R11</f>
        <v>2204.645</v>
      </c>
    </row>
    <row r="12" spans="1:94" ht="22.5" customHeight="1" x14ac:dyDescent="0.2">
      <c r="A12" s="25">
        <v>5</v>
      </c>
      <c r="B12" s="31" t="s">
        <v>29</v>
      </c>
      <c r="C12" s="86">
        <v>0</v>
      </c>
      <c r="D12" s="86">
        <v>0</v>
      </c>
      <c r="E12" s="87">
        <f t="shared" si="1"/>
        <v>0</v>
      </c>
      <c r="F12" s="20"/>
      <c r="I12" s="66"/>
    </row>
    <row r="13" spans="1:94" ht="24.75" customHeight="1" x14ac:dyDescent="0.2">
      <c r="A13" s="25">
        <v>6</v>
      </c>
      <c r="B13" s="40" t="s">
        <v>119</v>
      </c>
      <c r="C13" s="86">
        <v>17</v>
      </c>
      <c r="D13" s="86">
        <v>0</v>
      </c>
      <c r="E13" s="87">
        <f t="shared" si="1"/>
        <v>17</v>
      </c>
      <c r="F13" s="127"/>
      <c r="I13" s="66"/>
      <c r="AG13" s="24"/>
    </row>
    <row r="14" spans="1:94" ht="24" customHeight="1" x14ac:dyDescent="0.2">
      <c r="A14" s="25">
        <v>7</v>
      </c>
      <c r="B14" s="31" t="s">
        <v>30</v>
      </c>
      <c r="C14" s="86">
        <v>4.8</v>
      </c>
      <c r="D14" s="86">
        <v>0</v>
      </c>
      <c r="E14" s="87">
        <f t="shared" si="1"/>
        <v>4.8</v>
      </c>
      <c r="F14" s="127"/>
      <c r="I14" s="66"/>
    </row>
    <row r="15" spans="1:94" ht="31.5" customHeight="1" x14ac:dyDescent="0.2">
      <c r="A15" s="25">
        <v>8</v>
      </c>
      <c r="B15" s="31" t="s">
        <v>34</v>
      </c>
      <c r="C15" s="86">
        <v>0</v>
      </c>
      <c r="D15" s="86">
        <v>0</v>
      </c>
      <c r="E15" s="87">
        <f t="shared" si="1"/>
        <v>0</v>
      </c>
      <c r="F15" s="127"/>
      <c r="I15" s="66"/>
    </row>
    <row r="16" spans="1:94" ht="29.25" customHeight="1" x14ac:dyDescent="0.2">
      <c r="A16" s="25">
        <v>9</v>
      </c>
      <c r="B16" s="71" t="s">
        <v>37</v>
      </c>
      <c r="C16" s="86">
        <v>40</v>
      </c>
      <c r="D16" s="86">
        <v>0</v>
      </c>
      <c r="E16" s="87">
        <f t="shared" si="1"/>
        <v>40</v>
      </c>
      <c r="F16" s="127"/>
      <c r="I16" s="66"/>
    </row>
    <row r="17" spans="1:36" ht="30.75" customHeight="1" x14ac:dyDescent="0.2">
      <c r="A17" s="25">
        <v>10</v>
      </c>
      <c r="B17" s="38" t="s">
        <v>56</v>
      </c>
      <c r="C17" s="86">
        <v>0</v>
      </c>
      <c r="D17" s="86">
        <v>0</v>
      </c>
      <c r="E17" s="87">
        <f t="shared" si="1"/>
        <v>0</v>
      </c>
      <c r="F17" s="68"/>
      <c r="I17" s="66"/>
      <c r="AJ17" s="24"/>
    </row>
    <row r="18" spans="1:36" ht="36" customHeight="1" x14ac:dyDescent="0.2">
      <c r="A18" s="25">
        <v>11</v>
      </c>
      <c r="B18" s="19" t="s">
        <v>41</v>
      </c>
      <c r="C18" s="86">
        <v>80</v>
      </c>
      <c r="D18" s="86">
        <v>0</v>
      </c>
      <c r="E18" s="87">
        <f t="shared" si="1"/>
        <v>80</v>
      </c>
      <c r="F18" s="127"/>
      <c r="I18" s="66"/>
    </row>
    <row r="19" spans="1:36" s="2" customFormat="1" ht="27" customHeight="1" x14ac:dyDescent="0.25">
      <c r="A19" s="25">
        <v>12</v>
      </c>
      <c r="B19" s="28" t="s">
        <v>38</v>
      </c>
      <c r="C19" s="86">
        <v>121</v>
      </c>
      <c r="D19" s="86">
        <v>0</v>
      </c>
      <c r="E19" s="87">
        <f t="shared" si="1"/>
        <v>121</v>
      </c>
      <c r="F19" s="127"/>
      <c r="I19" s="66"/>
    </row>
    <row r="20" spans="1:36" s="10" customFormat="1" ht="21" customHeight="1" x14ac:dyDescent="0.25">
      <c r="A20" s="25">
        <v>13</v>
      </c>
      <c r="B20" s="28" t="s">
        <v>39</v>
      </c>
      <c r="C20" s="86">
        <v>140</v>
      </c>
      <c r="D20" s="86">
        <v>0</v>
      </c>
      <c r="E20" s="87">
        <f t="shared" si="1"/>
        <v>140</v>
      </c>
      <c r="F20" s="127"/>
      <c r="I20" s="66"/>
    </row>
    <row r="21" spans="1:36" ht="29.25" customHeight="1" x14ac:dyDescent="0.2">
      <c r="A21" s="25">
        <v>14</v>
      </c>
      <c r="B21" s="28" t="s">
        <v>40</v>
      </c>
      <c r="C21" s="86">
        <v>192</v>
      </c>
      <c r="D21" s="86">
        <v>0</v>
      </c>
      <c r="E21" s="87">
        <f t="shared" ref="E21" si="2">(C21+D21)</f>
        <v>192</v>
      </c>
      <c r="F21" s="127"/>
      <c r="I21" s="66"/>
    </row>
    <row r="22" spans="1:36" ht="26.25" customHeight="1" x14ac:dyDescent="0.2">
      <c r="A22" s="25">
        <v>15</v>
      </c>
      <c r="B22" s="28" t="s">
        <v>76</v>
      </c>
      <c r="C22" s="86">
        <v>1</v>
      </c>
      <c r="D22" s="86">
        <v>0</v>
      </c>
      <c r="E22" s="87">
        <f t="shared" si="1"/>
        <v>1</v>
      </c>
      <c r="F22" s="127"/>
      <c r="I22" s="66"/>
    </row>
    <row r="23" spans="1:36" ht="27.75" customHeight="1" x14ac:dyDescent="0.2">
      <c r="A23" s="25">
        <v>16</v>
      </c>
      <c r="B23" s="28" t="s">
        <v>83</v>
      </c>
      <c r="C23" s="86">
        <v>12</v>
      </c>
      <c r="D23" s="86">
        <v>0</v>
      </c>
      <c r="E23" s="87">
        <f>(C23+D23)</f>
        <v>12</v>
      </c>
      <c r="F23" s="127"/>
      <c r="I23" s="66"/>
      <c r="AI23" s="24"/>
    </row>
    <row r="24" spans="1:36" ht="26.25" customHeight="1" x14ac:dyDescent="0.2">
      <c r="A24" s="25">
        <v>17</v>
      </c>
      <c r="B24" s="67" t="s">
        <v>64</v>
      </c>
      <c r="C24" s="86">
        <v>0.3</v>
      </c>
      <c r="D24" s="86">
        <v>0.2</v>
      </c>
      <c r="E24" s="87">
        <f t="shared" ref="E24" si="3">(C24+D24)</f>
        <v>0.5</v>
      </c>
      <c r="F24" s="127"/>
      <c r="I24" s="66"/>
      <c r="AH24" s="24"/>
    </row>
    <row r="25" spans="1:36" s="4" customFormat="1" ht="27.75" customHeight="1" x14ac:dyDescent="0.25">
      <c r="A25" s="29" t="s">
        <v>42</v>
      </c>
      <c r="B25" s="29"/>
      <c r="C25" s="74">
        <f>SUM(C8:C24)</f>
        <v>5565.1</v>
      </c>
      <c r="D25" s="74">
        <f>SUM(D8:D24)</f>
        <v>0.2</v>
      </c>
      <c r="E25" s="75">
        <f t="shared" si="1"/>
        <v>5565.3</v>
      </c>
      <c r="F25" s="32"/>
      <c r="O25" s="70"/>
    </row>
    <row r="26" spans="1:36" ht="2.25" customHeight="1" x14ac:dyDescent="0.2">
      <c r="C26" s="89"/>
      <c r="D26" s="89"/>
      <c r="E26" s="89"/>
    </row>
    <row r="27" spans="1:36" hidden="1" x14ac:dyDescent="0.2">
      <c r="E27" s="41"/>
    </row>
    <row r="28" spans="1:36" x14ac:dyDescent="0.2">
      <c r="A28" s="2" t="str">
        <f>BM!A22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5" zoomScale="91" zoomScaleNormal="85" zoomScaleSheetLayoutView="91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2" t="s">
        <v>55</v>
      </c>
      <c r="B1" s="152"/>
      <c r="C1" s="152"/>
      <c r="D1" s="152"/>
      <c r="E1" s="152"/>
      <c r="F1" s="152"/>
    </row>
    <row r="2" spans="1:12" ht="19.5" customHeight="1" x14ac:dyDescent="0.2">
      <c r="A2" s="152" t="str">
        <f>Beras!A2</f>
        <v>MINGGU KE 04 (Empat) Bulan Juli Tahun 2026</v>
      </c>
      <c r="B2" s="152"/>
      <c r="C2" s="152"/>
      <c r="D2" s="152"/>
      <c r="E2" s="152"/>
      <c r="F2" s="152"/>
    </row>
    <row r="3" spans="1:12" ht="19.5" customHeight="1" x14ac:dyDescent="0.2">
      <c r="A3" s="152" t="str">
        <f>Beras!A3</f>
        <v>DATA PER 20 Juli 2026 s.d 26 Juli 2026</v>
      </c>
      <c r="B3" s="152"/>
      <c r="C3" s="152"/>
      <c r="D3" s="152"/>
      <c r="E3" s="152"/>
      <c r="F3" s="152"/>
    </row>
    <row r="5" spans="1:12" ht="15.75" x14ac:dyDescent="0.2">
      <c r="A5" s="4" t="s">
        <v>26</v>
      </c>
    </row>
    <row r="6" spans="1:12" ht="15.75" x14ac:dyDescent="0.2">
      <c r="A6" s="4"/>
    </row>
    <row r="7" spans="1:12" ht="78.75" x14ac:dyDescent="0.2">
      <c r="A7" s="36" t="s">
        <v>0</v>
      </c>
      <c r="B7" s="36" t="s">
        <v>50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12" s="6" customFormat="1" ht="30" customHeight="1" x14ac:dyDescent="0.25">
      <c r="A8" s="35">
        <v>1</v>
      </c>
      <c r="B8" s="18" t="s">
        <v>31</v>
      </c>
      <c r="C8" s="87">
        <v>0</v>
      </c>
      <c r="D8" s="87">
        <v>0</v>
      </c>
      <c r="E8" s="87">
        <f>C8+D8</f>
        <v>0</v>
      </c>
      <c r="F8" s="27"/>
    </row>
    <row r="9" spans="1:12" s="6" customFormat="1" ht="30" customHeight="1" x14ac:dyDescent="0.25">
      <c r="A9" s="27">
        <v>2</v>
      </c>
      <c r="B9" s="18" t="s">
        <v>32</v>
      </c>
      <c r="C9" s="87">
        <v>0.2</v>
      </c>
      <c r="D9" s="87">
        <v>0</v>
      </c>
      <c r="E9" s="87">
        <f t="shared" ref="E9:E22" si="0">C9+D9</f>
        <v>0.2</v>
      </c>
      <c r="F9" s="35"/>
    </row>
    <row r="10" spans="1:12" s="6" customFormat="1" ht="30" customHeight="1" x14ac:dyDescent="0.2">
      <c r="A10" s="27">
        <v>3</v>
      </c>
      <c r="B10" s="64" t="s">
        <v>104</v>
      </c>
      <c r="C10" s="86">
        <v>29</v>
      </c>
      <c r="D10" s="86">
        <v>0</v>
      </c>
      <c r="E10" s="87">
        <f t="shared" si="0"/>
        <v>29</v>
      </c>
      <c r="F10" s="27"/>
    </row>
    <row r="11" spans="1:12" s="24" customFormat="1" ht="27.75" customHeight="1" x14ac:dyDescent="0.2">
      <c r="A11" s="27">
        <v>4</v>
      </c>
      <c r="B11" s="19" t="s">
        <v>24</v>
      </c>
      <c r="C11" s="87">
        <v>217</v>
      </c>
      <c r="D11" s="86">
        <v>0</v>
      </c>
      <c r="E11" s="87">
        <f t="shared" si="0"/>
        <v>217</v>
      </c>
      <c r="F11" s="25"/>
    </row>
    <row r="12" spans="1:12" ht="28.5" customHeight="1" x14ac:dyDescent="0.2">
      <c r="A12" s="27">
        <v>5</v>
      </c>
      <c r="B12" s="18" t="s">
        <v>34</v>
      </c>
      <c r="C12" s="86">
        <v>74</v>
      </c>
      <c r="D12" s="86">
        <v>0</v>
      </c>
      <c r="E12" s="87">
        <f t="shared" si="0"/>
        <v>74</v>
      </c>
      <c r="F12" s="39"/>
      <c r="K12" s="24"/>
      <c r="L12" s="24"/>
    </row>
    <row r="13" spans="1:12" ht="24" customHeight="1" x14ac:dyDescent="0.2">
      <c r="A13" s="27">
        <v>6</v>
      </c>
      <c r="B13" s="18" t="s">
        <v>37</v>
      </c>
      <c r="C13" s="86">
        <v>80</v>
      </c>
      <c r="D13" s="86">
        <v>0</v>
      </c>
      <c r="E13" s="87">
        <f t="shared" si="0"/>
        <v>80</v>
      </c>
      <c r="F13" s="39"/>
    </row>
    <row r="14" spans="1:12" ht="24.75" customHeight="1" x14ac:dyDescent="0.2">
      <c r="A14" s="27">
        <v>7</v>
      </c>
      <c r="B14" s="18" t="s">
        <v>56</v>
      </c>
      <c r="C14" s="86">
        <v>51</v>
      </c>
      <c r="D14" s="86">
        <v>50</v>
      </c>
      <c r="E14" s="87">
        <f>C14+D14</f>
        <v>101</v>
      </c>
      <c r="F14" s="39"/>
    </row>
    <row r="15" spans="1:12" ht="30" customHeight="1" x14ac:dyDescent="0.2">
      <c r="A15" s="27">
        <v>8</v>
      </c>
      <c r="B15" s="19" t="s">
        <v>41</v>
      </c>
      <c r="C15" s="86">
        <v>0</v>
      </c>
      <c r="D15" s="86">
        <v>0</v>
      </c>
      <c r="E15" s="87">
        <f t="shared" si="0"/>
        <v>0</v>
      </c>
      <c r="F15" s="39"/>
    </row>
    <row r="16" spans="1:12" s="2" customFormat="1" ht="18.75" customHeight="1" x14ac:dyDescent="0.2">
      <c r="A16" s="27">
        <v>9</v>
      </c>
      <c r="B16" s="22" t="s">
        <v>38</v>
      </c>
      <c r="C16" s="86">
        <v>7</v>
      </c>
      <c r="D16" s="86">
        <v>0</v>
      </c>
      <c r="E16" s="87">
        <f t="shared" si="0"/>
        <v>7</v>
      </c>
      <c r="F16" s="39"/>
    </row>
    <row r="17" spans="1:8" s="10" customFormat="1" ht="20.25" customHeight="1" x14ac:dyDescent="0.25">
      <c r="A17" s="27">
        <v>10</v>
      </c>
      <c r="B17" s="22" t="s">
        <v>39</v>
      </c>
      <c r="C17" s="86">
        <v>23</v>
      </c>
      <c r="D17" s="86">
        <v>0</v>
      </c>
      <c r="E17" s="87">
        <f t="shared" si="0"/>
        <v>23</v>
      </c>
      <c r="F17" s="20"/>
    </row>
    <row r="18" spans="1:8" ht="22.5" customHeight="1" x14ac:dyDescent="0.2">
      <c r="A18" s="27">
        <v>11</v>
      </c>
      <c r="B18" s="22" t="s">
        <v>40</v>
      </c>
      <c r="C18" s="86">
        <v>115</v>
      </c>
      <c r="D18" s="86">
        <v>0</v>
      </c>
      <c r="E18" s="87">
        <f t="shared" si="0"/>
        <v>115</v>
      </c>
      <c r="F18" s="39"/>
    </row>
    <row r="19" spans="1:8" ht="20.25" customHeight="1" x14ac:dyDescent="0.2">
      <c r="A19" s="27">
        <v>12</v>
      </c>
      <c r="B19" s="67" t="s">
        <v>77</v>
      </c>
      <c r="C19" s="86">
        <v>2</v>
      </c>
      <c r="D19" s="86">
        <v>0</v>
      </c>
      <c r="E19" s="87">
        <f t="shared" si="0"/>
        <v>2</v>
      </c>
      <c r="F19" s="39"/>
    </row>
    <row r="20" spans="1:8" ht="21" customHeight="1" x14ac:dyDescent="0.2">
      <c r="A20" s="42">
        <v>13</v>
      </c>
      <c r="B20" s="28" t="s">
        <v>82</v>
      </c>
      <c r="C20" s="86">
        <v>1.9</v>
      </c>
      <c r="D20" s="86">
        <v>0</v>
      </c>
      <c r="E20" s="87">
        <f t="shared" si="0"/>
        <v>1.9</v>
      </c>
      <c r="F20" s="39"/>
    </row>
    <row r="21" spans="1:8" ht="21" customHeight="1" x14ac:dyDescent="0.2">
      <c r="A21" s="27">
        <v>14</v>
      </c>
      <c r="B21" s="28" t="s">
        <v>64</v>
      </c>
      <c r="C21" s="86">
        <v>1.4</v>
      </c>
      <c r="D21" s="86">
        <v>0.3</v>
      </c>
      <c r="E21" s="87">
        <f t="shared" si="0"/>
        <v>1.7</v>
      </c>
      <c r="F21" s="39"/>
    </row>
    <row r="22" spans="1:8" s="4" customFormat="1" ht="0.75" hidden="1" customHeight="1" x14ac:dyDescent="0.25">
      <c r="A22" s="29" t="s">
        <v>42</v>
      </c>
      <c r="B22" s="29"/>
      <c r="C22" s="74">
        <f>SUM(C8:C21)</f>
        <v>601.5</v>
      </c>
      <c r="D22" s="74">
        <f>SUM(D8:D21)</f>
        <v>50.3</v>
      </c>
      <c r="E22" s="75">
        <f t="shared" si="0"/>
        <v>651.79999999999995</v>
      </c>
      <c r="F22" s="32"/>
    </row>
    <row r="23" spans="1:8" s="4" customFormat="1" ht="16.5" customHeight="1" x14ac:dyDescent="0.25">
      <c r="A23" s="82"/>
      <c r="B23" s="29" t="s">
        <v>42</v>
      </c>
      <c r="C23" s="90">
        <f>C8+C9+C10+C11+C12+C13+C14+C15+C16+C17+C18+C19+C21</f>
        <v>599.6</v>
      </c>
      <c r="D23" s="90">
        <f>D8+D9+D10+D11+D12+D13+D14+D15+D16+D17+D18+D19+D21</f>
        <v>50.3</v>
      </c>
      <c r="E23" s="90">
        <f>E8+E9+E10+E11+E12+E13+E14+E15+E16+E17+E18+E19+E21</f>
        <v>649.90000000000009</v>
      </c>
      <c r="F23" s="83"/>
      <c r="H23" s="133" t="s">
        <v>28</v>
      </c>
    </row>
    <row r="25" spans="1:8" ht="55.5" customHeight="1" x14ac:dyDescent="0.2">
      <c r="A25" s="2" t="str">
        <f>BM!A22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view="pageBreakPreview" topLeftCell="A5" zoomScale="93" zoomScaleNormal="85" zoomScaleSheetLayoutView="93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12" ht="21" customHeight="1" x14ac:dyDescent="0.2">
      <c r="A1" s="153" t="s">
        <v>55</v>
      </c>
      <c r="B1" s="153"/>
      <c r="C1" s="153"/>
      <c r="D1" s="153"/>
      <c r="E1" s="153"/>
      <c r="F1" s="153"/>
    </row>
    <row r="2" spans="1:12" ht="19.5" customHeight="1" x14ac:dyDescent="0.2">
      <c r="A2" s="153" t="str">
        <f>Gula!A2</f>
        <v>MINGGU KE 04 (Empat) Bulan Juli Tahun 2026</v>
      </c>
      <c r="B2" s="153"/>
      <c r="C2" s="153"/>
      <c r="D2" s="153"/>
      <c r="E2" s="153"/>
      <c r="F2" s="153"/>
    </row>
    <row r="3" spans="1:12" ht="19.5" customHeight="1" x14ac:dyDescent="0.2">
      <c r="A3" s="153" t="str">
        <f>Gula!A3</f>
        <v>DATA PER 20 Juli 2026 s.d 26 Juli 2026</v>
      </c>
      <c r="B3" s="153"/>
      <c r="C3" s="153"/>
      <c r="D3" s="153"/>
      <c r="E3" s="153"/>
      <c r="F3" s="153"/>
    </row>
    <row r="4" spans="1:12" x14ac:dyDescent="0.2">
      <c r="A4" s="94"/>
      <c r="B4" s="24"/>
      <c r="C4" s="24"/>
      <c r="D4" s="24"/>
      <c r="E4" s="24"/>
      <c r="F4" s="24"/>
    </row>
    <row r="5" spans="1:12" ht="15.75" x14ac:dyDescent="0.2">
      <c r="A5" s="4" t="s">
        <v>33</v>
      </c>
    </row>
    <row r="6" spans="1:12" ht="15.75" x14ac:dyDescent="0.2">
      <c r="A6" s="4"/>
    </row>
    <row r="7" spans="1:12" ht="78.75" x14ac:dyDescent="0.2">
      <c r="A7" s="36" t="s">
        <v>0</v>
      </c>
      <c r="B7" s="36" t="s">
        <v>84</v>
      </c>
      <c r="C7" s="61" t="s">
        <v>51</v>
      </c>
      <c r="D7" s="61" t="s">
        <v>52</v>
      </c>
      <c r="E7" s="61" t="s">
        <v>54</v>
      </c>
      <c r="F7" s="36" t="s">
        <v>53</v>
      </c>
    </row>
    <row r="8" spans="1:12" s="6" customFormat="1" ht="21.75" customHeight="1" x14ac:dyDescent="0.25">
      <c r="A8" s="35">
        <v>1</v>
      </c>
      <c r="B8" s="18" t="s">
        <v>31</v>
      </c>
      <c r="C8" s="87">
        <v>79.900000000000006</v>
      </c>
      <c r="D8" s="87">
        <v>0</v>
      </c>
      <c r="E8" s="87">
        <f>C8+D8</f>
        <v>79.900000000000006</v>
      </c>
      <c r="F8" s="126"/>
    </row>
    <row r="9" spans="1:12" s="6" customFormat="1" ht="30.75" customHeight="1" x14ac:dyDescent="0.25">
      <c r="A9" s="27">
        <v>2</v>
      </c>
      <c r="B9" s="18" t="s">
        <v>32</v>
      </c>
      <c r="C9" s="87">
        <v>107.4</v>
      </c>
      <c r="D9" s="87">
        <v>0</v>
      </c>
      <c r="E9" s="87">
        <f t="shared" ref="E9:E20" si="0">C9+D9</f>
        <v>107.4</v>
      </c>
      <c r="F9" s="126"/>
    </row>
    <row r="10" spans="1:12" ht="20.25" customHeight="1" x14ac:dyDescent="0.2">
      <c r="A10" s="27">
        <v>3</v>
      </c>
      <c r="B10" s="19" t="s">
        <v>56</v>
      </c>
      <c r="C10" s="87">
        <v>570</v>
      </c>
      <c r="D10" s="87">
        <v>225</v>
      </c>
      <c r="E10" s="87">
        <f>C10+D10</f>
        <v>795</v>
      </c>
      <c r="F10" s="126"/>
    </row>
    <row r="11" spans="1:12" s="2" customFormat="1" ht="23.25" customHeight="1" x14ac:dyDescent="0.25">
      <c r="A11" s="27">
        <v>4</v>
      </c>
      <c r="B11" s="28" t="s">
        <v>38</v>
      </c>
      <c r="C11" s="86">
        <v>1</v>
      </c>
      <c r="D11" s="86">
        <v>0</v>
      </c>
      <c r="E11" s="87">
        <f t="shared" si="0"/>
        <v>1</v>
      </c>
      <c r="F11" s="68"/>
    </row>
    <row r="12" spans="1:12" ht="30" customHeight="1" x14ac:dyDescent="0.2">
      <c r="A12" s="27">
        <v>5</v>
      </c>
      <c r="B12" s="19" t="s">
        <v>41</v>
      </c>
      <c r="C12" s="87">
        <v>130</v>
      </c>
      <c r="D12" s="87">
        <v>0</v>
      </c>
      <c r="E12" s="87">
        <f t="shared" si="0"/>
        <v>130</v>
      </c>
      <c r="F12" s="126"/>
      <c r="L12" s="24"/>
    </row>
    <row r="13" spans="1:12" ht="27.75" customHeight="1" x14ac:dyDescent="0.2">
      <c r="A13" s="42">
        <v>6</v>
      </c>
      <c r="B13" s="19" t="s">
        <v>87</v>
      </c>
      <c r="C13" s="87">
        <v>0</v>
      </c>
      <c r="D13" s="87">
        <v>0</v>
      </c>
      <c r="E13" s="87">
        <f t="shared" ref="E13" si="1">C13+D13</f>
        <v>0</v>
      </c>
      <c r="F13" s="42"/>
    </row>
    <row r="14" spans="1:12" ht="18" customHeight="1" x14ac:dyDescent="0.2">
      <c r="A14" s="42">
        <v>7</v>
      </c>
      <c r="B14" s="19" t="s">
        <v>86</v>
      </c>
      <c r="C14" s="87">
        <v>25</v>
      </c>
      <c r="D14" s="87">
        <v>20</v>
      </c>
      <c r="E14" s="87">
        <f t="shared" ref="E14" si="2">C14+D14</f>
        <v>45</v>
      </c>
      <c r="F14" s="126"/>
    </row>
    <row r="15" spans="1:12" ht="15.75" customHeight="1" x14ac:dyDescent="0.2">
      <c r="A15" s="27">
        <v>8</v>
      </c>
      <c r="B15" s="64" t="s">
        <v>92</v>
      </c>
      <c r="C15" s="86">
        <v>0</v>
      </c>
      <c r="D15" s="86">
        <v>0</v>
      </c>
      <c r="E15" s="87">
        <f t="shared" si="0"/>
        <v>0</v>
      </c>
      <c r="F15" s="27"/>
      <c r="I15" s="1">
        <v>5.9649999999999999</v>
      </c>
    </row>
    <row r="16" spans="1:12" ht="19.5" customHeight="1" x14ac:dyDescent="0.2">
      <c r="A16" s="27">
        <v>9</v>
      </c>
      <c r="B16" s="28" t="s">
        <v>77</v>
      </c>
      <c r="C16" s="86">
        <v>4</v>
      </c>
      <c r="D16" s="86">
        <v>0</v>
      </c>
      <c r="E16" s="87">
        <f t="shared" si="0"/>
        <v>4</v>
      </c>
      <c r="F16" s="126"/>
    </row>
    <row r="17" spans="1:6" ht="18.75" customHeight="1" x14ac:dyDescent="0.2">
      <c r="A17" s="42">
        <v>10</v>
      </c>
      <c r="B17" s="28" t="s">
        <v>40</v>
      </c>
      <c r="C17" s="86">
        <v>0</v>
      </c>
      <c r="D17" s="86">
        <v>0</v>
      </c>
      <c r="E17" s="87">
        <f t="shared" si="0"/>
        <v>0</v>
      </c>
      <c r="F17" s="42"/>
    </row>
    <row r="18" spans="1:6" ht="16.5" customHeight="1" x14ac:dyDescent="0.2">
      <c r="A18" s="42">
        <v>11</v>
      </c>
      <c r="B18" s="67" t="s">
        <v>81</v>
      </c>
      <c r="C18" s="86">
        <v>0.5</v>
      </c>
      <c r="D18" s="86">
        <v>0</v>
      </c>
      <c r="E18" s="87">
        <f t="shared" si="0"/>
        <v>0.5</v>
      </c>
      <c r="F18" s="126"/>
    </row>
    <row r="19" spans="1:6" ht="23.25" customHeight="1" x14ac:dyDescent="0.2">
      <c r="A19" s="42">
        <v>12</v>
      </c>
      <c r="B19" s="28" t="s">
        <v>64</v>
      </c>
      <c r="C19" s="86">
        <v>4.3</v>
      </c>
      <c r="D19" s="86">
        <v>2.1</v>
      </c>
      <c r="E19" s="87">
        <f t="shared" si="0"/>
        <v>6.4</v>
      </c>
      <c r="F19" s="126"/>
    </row>
    <row r="20" spans="1:6" s="4" customFormat="1" ht="24.75" customHeight="1" x14ac:dyDescent="0.25">
      <c r="A20" s="29" t="s">
        <v>42</v>
      </c>
      <c r="B20" s="29"/>
      <c r="C20" s="74">
        <f>SUM(C8:C19)</f>
        <v>922.09999999999991</v>
      </c>
      <c r="D20" s="74">
        <f>SUM(D8:D19)</f>
        <v>247.1</v>
      </c>
      <c r="E20" s="75">
        <f t="shared" si="0"/>
        <v>1169.1999999999998</v>
      </c>
      <c r="F20" s="32"/>
    </row>
    <row r="21" spans="1:6" ht="45.75" customHeight="1" x14ac:dyDescent="0.2"/>
    <row r="22" spans="1:6" ht="48" customHeight="1" x14ac:dyDescent="0.2"/>
    <row r="23" spans="1:6" x14ac:dyDescent="0.2">
      <c r="A23" s="2" t="str">
        <f>BM!A22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2026-06-30T07:21:04Z</cp:lastPrinted>
  <dcterms:created xsi:type="dcterms:W3CDTF">2021-03-08T00:29:03Z</dcterms:created>
  <dcterms:modified xsi:type="dcterms:W3CDTF">2026-07-22T02:10:45Z</dcterms:modified>
</cp:coreProperties>
</file>