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03FFE31F-7CAF-42A9-A508-6ABF7D51CEB1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<sst xmlns="http://schemas.openxmlformats.org/spreadsheetml/2006/main" count="330" uniqueCount="113">
  <si>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</si>
  <si>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</si>
  <si>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</si>
  <si>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</si>
  <si>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</si>
  <si>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</si>
  <si>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</si>
  <si>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</si>
  <si>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</si>
  <si>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</si>
  <si>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</si>
  <si>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</si>
  <si>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</si>
  <si>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</si>
  <si>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</si>
  <si>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</si>
  <si>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</si>
  <si>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</si>
  <si>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</si>
  <si>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</si>
  <si>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</si>
  <si>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</si>
  <si>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</si>
  <si>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</si>
  <si>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</si>
  <si>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</si>
  <si>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</si>
  <si>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</si>
  <si>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</si>
  <si>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</si>
  <si>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</si>
  <si>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</si>
  <si>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</si>
  <si>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</si>
  <si>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</si>
  <si>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</si>
  <si>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</si>
  <si>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</si>
  <si>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</si>
  <si>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</si>
  <si>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</si>
  <si>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</si>
  <si>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</si>
  <si>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</si>
  <si>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</si>
  <si>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</si>
  <si>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</si>
  <si>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</si>
  <si>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</si>
  <si>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</si>
  <si>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</si>
  <si>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</si>
  <si>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</si>
  <si>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</si>
  <si>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</si>
  <si>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</si>
  <si>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</si>
  <si>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</si>
  <si>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</si>
  <si>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</si>
  <si>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</si>
  <si>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</si>
  <si>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</si>
  <si>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</si>
  <si>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</si>
  <si>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</si>
  <si>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</si>
  <si>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</si>
  <si>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</si>
  <si>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</si>
  <si>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</si>
  <si>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</si>
  <si>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</si>
  <si>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</si>
  <si>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</si>
  <si>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</si>
  <si>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</si>
  <si>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</si>
  <si>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</si>
  <si>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</si>
  <si>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</si>
  <si>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</si>
  <si>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</si>
  <si>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</si>
  <si>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</si>
  <si>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</si>
  <si>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</si>
  <si>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</si>
  <si>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</si>
  <si>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</si>
  <si>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</si>
  <si>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</si>
  <si>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</si>
  <si>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</si>
  <si>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</si>
  <si>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</si>
  <si>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</si>
  <si>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</si>
  <si>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</si>
  <si>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</si>
  <si>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</si>
  <si>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</si>
  <si>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</si>
  <si>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</si>
  <si>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</si>
  <si>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</si>
  <si>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</si>
  <si>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</si>
  <si>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</si>
  <si>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</si>
  <si>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</si>
  <si>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27 Okt 2025 s.d 31 Okt 2025</t>
  </si>
  <si>
    <t>MINGGU KE 05 (Lima) Bulan Okt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</si>
</sst>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J20" sqref="J20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 x14ac:dyDescent="0.2">
      <c r="B2" s="149" t="str">
        <f>BM!A2</f>
        <v>MINGGU KE 05 (Lima) Bulan Okt Tahun 2025</v>
      </c>
      <c r="C2" s="149"/>
      <c r="D2" s="149"/>
      <c r="E2" s="149"/>
      <c r="F2" s="149"/>
      <c r="G2" s="149"/>
      <c r="H2" s="149"/>
    </row>
    <row r="3" spans="2:15" ht="18" x14ac:dyDescent="0.2">
      <c r="B3" s="148" t="str">
        <f>BM!A3</f>
        <v>DATA PER 27 Okt 2025 s.d 31 Okt 2025</v>
      </c>
      <c r="C3" s="149"/>
      <c r="D3" s="149"/>
      <c r="E3" s="149"/>
      <c r="F3" s="149"/>
      <c r="G3" s="149"/>
      <c r="H3" s="149"/>
    </row>
    <row r="4" spans="2:15" ht="15.75" x14ac:dyDescent="0.2">
      <c r="B4" s="4"/>
    </row>
    <row r="5" spans="2:15" ht="39.75" customHeight="1" x14ac:dyDescent="0.2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 x14ac:dyDescent="0.25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5925.5999999999995</v>
      </c>
      <c r="F7" s="82">
        <f>Beras!D25</f>
        <v>0.7</v>
      </c>
      <c r="G7" s="83">
        <f>E7+F7</f>
        <v>5926.2999999999993</v>
      </c>
      <c r="H7" s="140" t="s">
        <v>73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50</v>
      </c>
      <c r="D8" s="74">
        <v>14</v>
      </c>
      <c r="E8" s="82">
        <f>Gula!C22</f>
        <v>738</v>
      </c>
      <c r="F8" s="82">
        <f>Gula!D22</f>
        <v>50.4</v>
      </c>
      <c r="G8" s="83">
        <f t="shared" ref="G8:G22" si="0">E8+F8</f>
        <v>788.4</v>
      </c>
      <c r="H8" s="141"/>
      <c r="M8" s="5"/>
      <c r="N8" s="5"/>
      <c r="O8" s="5"/>
    </row>
    <row r="9" spans="2:15" ht="30" customHeight="1" x14ac:dyDescent="0.2">
      <c r="B9" s="8">
        <v>3</v>
      </c>
      <c r="C9" s="9" t="s">
        <v>63</v>
      </c>
      <c r="D9" s="74">
        <v>13</v>
      </c>
      <c r="E9" s="82">
        <f>Terigu!C22</f>
        <v>137.69999999999999</v>
      </c>
      <c r="F9" s="82">
        <f>Terigu!D22</f>
        <v>45.4</v>
      </c>
      <c r="G9" s="83">
        <f t="shared" si="0"/>
        <v>183.1</v>
      </c>
      <c r="H9" s="141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694.8</v>
      </c>
      <c r="F10" s="82">
        <f>Migor!D20</f>
        <v>325.8</v>
      </c>
      <c r="G10" s="83">
        <f t="shared" si="0"/>
        <v>1020.5999999999999</v>
      </c>
      <c r="H10" s="141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229</v>
      </c>
      <c r="F11" s="82">
        <f>Kedelai!D14</f>
        <v>0</v>
      </c>
      <c r="G11" s="83">
        <f t="shared" si="0"/>
        <v>229</v>
      </c>
      <c r="H11" s="141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14</v>
      </c>
      <c r="F12" s="81" t="str">
        <f>'Kacang Tanah'!D14</f>
        <v>0</v>
      </c>
      <c r="G12" s="83">
        <f t="shared" si="0"/>
        <v>14</v>
      </c>
      <c r="H12" s="141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Jagung!C15</f>
        <v>3</v>
      </c>
      <c r="E13" s="82">
        <f>Jagung!C12</f>
        <v>3.9</v>
      </c>
      <c r="F13" s="82">
        <f>Jagung!D12</f>
        <v>0</v>
      </c>
      <c r="G13" s="83">
        <f t="shared" si="0"/>
        <v>3.9</v>
      </c>
      <c r="H13" s="141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v>10</v>
      </c>
      <c r="E14" s="82">
        <f>BM!C18</f>
        <v>19.807000000000002</v>
      </c>
      <c r="F14" s="82">
        <v>8</v>
      </c>
      <c r="G14" s="83">
        <f t="shared" si="0"/>
        <v>27.807000000000002</v>
      </c>
      <c r="H14" s="141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v>11</v>
      </c>
      <c r="E15" s="82">
        <f>BP!C19</f>
        <v>25.53</v>
      </c>
      <c r="F15" s="82">
        <f>BP!D19</f>
        <v>0</v>
      </c>
      <c r="G15" s="83">
        <f>E15+F15</f>
        <v>25.53</v>
      </c>
      <c r="H15" s="141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0.60699999999999998</v>
      </c>
      <c r="F16" s="82">
        <f>CB!D14</f>
        <v>0</v>
      </c>
      <c r="G16" s="83">
        <f t="shared" si="0"/>
        <v>0.60699999999999998</v>
      </c>
      <c r="H16" s="141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0.503</v>
      </c>
      <c r="F17" s="82">
        <f>CK!D14</f>
        <v>0</v>
      </c>
      <c r="G17" s="83">
        <f t="shared" si="0"/>
        <v>0.503</v>
      </c>
      <c r="H17" s="141"/>
      <c r="M17" s="5"/>
      <c r="N17" s="5"/>
      <c r="O17" s="5"/>
    </row>
    <row r="18" spans="2:15" ht="30" customHeight="1" x14ac:dyDescent="0.2">
      <c r="B18" s="8">
        <v>12</v>
      </c>
      <c r="C18" s="9" t="s">
        <v>61</v>
      </c>
      <c r="D18" s="74">
        <f>Garam!C19</f>
        <v>1</v>
      </c>
      <c r="E18" s="82">
        <f>Garam!C11</f>
        <v>147</v>
      </c>
      <c r="F18" s="82">
        <f>Garam!D11</f>
        <v>0</v>
      </c>
      <c r="G18" s="83">
        <f t="shared" si="0"/>
        <v>147</v>
      </c>
      <c r="H18" s="141"/>
      <c r="M18" s="5"/>
      <c r="N18" s="5"/>
      <c r="O18" s="5"/>
    </row>
    <row r="19" spans="2:15" ht="30" customHeight="1" x14ac:dyDescent="0.2">
      <c r="B19" s="8">
        <v>13</v>
      </c>
      <c r="C19" s="9" t="s">
        <v>18</v>
      </c>
      <c r="D19" s="74">
        <v>5</v>
      </c>
      <c r="E19" s="82">
        <f>Sapi!C13</f>
        <v>25.85</v>
      </c>
      <c r="F19" s="82">
        <f>Sapi!D13</f>
        <v>0</v>
      </c>
      <c r="G19" s="83">
        <f t="shared" si="0"/>
        <v>25.85</v>
      </c>
      <c r="H19" s="141"/>
      <c r="M19" s="5"/>
      <c r="N19" s="5"/>
      <c r="O19" s="5"/>
    </row>
    <row r="20" spans="2:15" ht="36" customHeight="1" x14ac:dyDescent="0.2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 x14ac:dyDescent="0.2">
      <c r="B21" s="8">
        <v>15</v>
      </c>
      <c r="C21" s="9" t="s">
        <v>19</v>
      </c>
      <c r="D21" s="74">
        <v>5</v>
      </c>
      <c r="E21" s="82">
        <f>Ayam!C13</f>
        <v>433.3</v>
      </c>
      <c r="F21" s="82">
        <f>Ayam!D13</f>
        <v>20</v>
      </c>
      <c r="G21" s="83">
        <f t="shared" si="0"/>
        <v>453.3</v>
      </c>
      <c r="H21" s="141"/>
    </row>
    <row r="22" spans="2:15" ht="30" customHeight="1" x14ac:dyDescent="0.2">
      <c r="B22" s="8">
        <v>16</v>
      </c>
      <c r="C22" s="9" t="s">
        <v>20</v>
      </c>
      <c r="D22" s="74">
        <v>7</v>
      </c>
      <c r="E22" s="82">
        <f>'Telur '!C15</f>
        <v>37.1</v>
      </c>
      <c r="F22" s="82">
        <f>'Telur '!D15</f>
        <v>33.5</v>
      </c>
      <c r="G22" s="83">
        <f t="shared" si="0"/>
        <v>70.599999999999994</v>
      </c>
      <c r="H22" s="142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4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Migor!A2</f>
        <v>MINGGU KE 05 (Lima)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Migor!A3</f>
        <v>DATA PER 27 Okt 2025 s.d 31 Okt 2025</v>
      </c>
      <c r="B3" s="151"/>
      <c r="C3" s="151"/>
      <c r="D3" s="151"/>
      <c r="E3" s="151"/>
      <c r="F3" s="151"/>
    </row>
    <row r="5" spans="1:6" ht="15.75" x14ac:dyDescent="0.2">
      <c r="A5" s="4" t="s">
        <v>36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 x14ac:dyDescent="0.25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 x14ac:dyDescent="0.2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 x14ac:dyDescent="0.25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2">
        <v>5</v>
      </c>
      <c r="B12" s="29" t="s">
        <v>41</v>
      </c>
      <c r="C12" s="88">
        <v>14</v>
      </c>
      <c r="D12" s="88">
        <v>0</v>
      </c>
      <c r="E12" s="89">
        <f>C12+D12</f>
        <v>14</v>
      </c>
      <c r="F12" s="39"/>
    </row>
    <row r="13" spans="1:6" ht="35.1" customHeight="1" x14ac:dyDescent="0.2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 x14ac:dyDescent="0.25">
      <c r="A14" s="30" t="s">
        <v>43</v>
      </c>
      <c r="B14" s="30"/>
      <c r="C14" s="76">
        <f>SUM(C8:C13)</f>
        <v>14</v>
      </c>
      <c r="D14" s="93" t="s">
        <v>81</v>
      </c>
      <c r="E14" s="77">
        <f>C14+D14</f>
        <v>14</v>
      </c>
      <c r="F14" s="64"/>
    </row>
    <row r="16" spans="1:6" ht="93.75" customHeight="1" x14ac:dyDescent="0.2"/>
    <row r="17" spans="1:3" ht="31.5" customHeight="1" x14ac:dyDescent="0.2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1" t="s">
        <v>56</v>
      </c>
      <c r="B1" s="151"/>
      <c r="C1" s="151"/>
      <c r="D1" s="151"/>
      <c r="E1" s="151"/>
      <c r="F1" s="151"/>
    </row>
    <row r="2" spans="1:11" ht="19.5" customHeight="1" x14ac:dyDescent="0.2">
      <c r="A2" s="151" t="str">
        <f>'Kacang Tanah'!A2:F2</f>
        <v>MINGGU KE 05 (Lima) Bulan Okt Tahun 2025</v>
      </c>
      <c r="B2" s="151"/>
      <c r="C2" s="151"/>
      <c r="D2" s="151"/>
      <c r="E2" s="151"/>
      <c r="F2" s="151"/>
    </row>
    <row r="3" spans="1:11" ht="19.5" customHeight="1" x14ac:dyDescent="0.2">
      <c r="A3" s="151" t="str">
        <f>'Kacang Tanah'!A3:F3</f>
        <v>DATA PER 27 Okt 2025 s.d 31 Okt 2025</v>
      </c>
      <c r="B3" s="151"/>
      <c r="C3" s="151"/>
      <c r="D3" s="151"/>
      <c r="E3" s="151"/>
      <c r="F3" s="151"/>
    </row>
    <row r="5" spans="1:11" ht="15.75" x14ac:dyDescent="0.2">
      <c r="A5" s="4" t="s">
        <v>26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 x14ac:dyDescent="0.2">
      <c r="A8" s="25">
        <v>1</v>
      </c>
      <c r="B8" s="19" t="s">
        <v>25</v>
      </c>
      <c r="C8" s="125">
        <v>161</v>
      </c>
      <c r="D8" s="88">
        <v>0</v>
      </c>
      <c r="E8" s="89">
        <f>C8+D8</f>
        <v>161</v>
      </c>
      <c r="F8" s="25"/>
    </row>
    <row r="9" spans="1:11" ht="38.25" customHeight="1" x14ac:dyDescent="0.2">
      <c r="A9" s="36">
        <v>2</v>
      </c>
      <c r="B9" s="53" t="s">
        <v>35</v>
      </c>
      <c r="C9" s="88">
        <v>39</v>
      </c>
      <c r="D9" s="88">
        <v>0</v>
      </c>
      <c r="E9" s="89">
        <f t="shared" ref="E9:E14" si="0">C9+D9</f>
        <v>39</v>
      </c>
      <c r="F9" s="20"/>
    </row>
    <row r="10" spans="1:11" ht="27.75" customHeight="1" x14ac:dyDescent="0.2">
      <c r="A10" s="36">
        <v>3</v>
      </c>
      <c r="B10" s="18" t="s">
        <v>38</v>
      </c>
      <c r="C10" s="88">
        <v>15</v>
      </c>
      <c r="D10" s="88">
        <v>0</v>
      </c>
      <c r="E10" s="89">
        <f t="shared" si="0"/>
        <v>15</v>
      </c>
      <c r="F10" s="20"/>
    </row>
    <row r="11" spans="1:11" s="2" customFormat="1" ht="26.25" customHeight="1" x14ac:dyDescent="0.25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41</v>
      </c>
      <c r="C12" s="88">
        <v>14</v>
      </c>
      <c r="D12" s="88">
        <v>0</v>
      </c>
      <c r="E12" s="89">
        <f t="shared" si="0"/>
        <v>14</v>
      </c>
      <c r="F12" s="20"/>
    </row>
    <row r="13" spans="1:11" ht="23.25" customHeight="1" x14ac:dyDescent="0.2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 x14ac:dyDescent="0.25">
      <c r="A14" s="44" t="s">
        <v>43</v>
      </c>
      <c r="B14" s="45"/>
      <c r="C14" s="99">
        <f>SUM(C8:C13)</f>
        <v>229</v>
      </c>
      <c r="D14" s="99">
        <f>SUM(D8:D13)</f>
        <v>0</v>
      </c>
      <c r="E14" s="77">
        <f t="shared" si="0"/>
        <v>229</v>
      </c>
      <c r="F14" s="65"/>
    </row>
    <row r="15" spans="1:11" x14ac:dyDescent="0.2">
      <c r="J15" s="24"/>
    </row>
    <row r="16" spans="1:11" x14ac:dyDescent="0.2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topLeftCell="A4" zoomScale="86" zoomScaleNormal="85" zoomScaleSheetLayoutView="86" workbookViewId="0">
      <selection activeCell="F17" sqref="F17:F19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1" t="s">
        <v>56</v>
      </c>
      <c r="B1" s="151"/>
      <c r="C1" s="151"/>
      <c r="D1" s="151"/>
      <c r="E1" s="151"/>
      <c r="F1" s="151"/>
    </row>
    <row r="2" spans="1:9" ht="19.5" customHeight="1" x14ac:dyDescent="0.2">
      <c r="A2" s="151" t="str">
        <f>Kedelai!A2</f>
        <v>MINGGU KE 05 (Lima) Bulan Okt Tahun 2025</v>
      </c>
      <c r="B2" s="151"/>
      <c r="C2" s="151"/>
      <c r="D2" s="151"/>
      <c r="E2" s="151"/>
      <c r="F2" s="151"/>
    </row>
    <row r="3" spans="1:9" ht="15.75" x14ac:dyDescent="0.2">
      <c r="A3" s="151" t="str">
        <f>Kedelai!A3</f>
        <v>DATA PER 27 Okt 2025 s.d 31 Okt 2025</v>
      </c>
      <c r="B3" s="151"/>
      <c r="C3" s="151"/>
      <c r="D3" s="151"/>
      <c r="E3" s="151"/>
      <c r="F3" s="151"/>
    </row>
    <row r="5" spans="1:9" ht="15.75" x14ac:dyDescent="0.2">
      <c r="A5" s="4" t="s">
        <v>37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 x14ac:dyDescent="0.2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 x14ac:dyDescent="0.25">
      <c r="A9" s="36">
        <v>2</v>
      </c>
      <c r="B9" s="29" t="s">
        <v>110</v>
      </c>
      <c r="C9" s="88">
        <v>0</v>
      </c>
      <c r="D9" s="88">
        <v>0</v>
      </c>
      <c r="E9" s="89">
        <f>C9+D9</f>
        <v>0</v>
      </c>
      <c r="F9" s="20"/>
    </row>
    <row r="10" spans="1:9" s="2" customFormat="1" ht="21" customHeight="1" x14ac:dyDescent="0.25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 x14ac:dyDescent="0.25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 x14ac:dyDescent="0.2">
      <c r="A12" s="44" t="s">
        <v>43</v>
      </c>
      <c r="B12" s="45"/>
      <c r="C12" s="90">
        <f>SUM(C8:C11)</f>
        <v>3.9</v>
      </c>
      <c r="D12" s="90">
        <f>SUM(D8:D9)</f>
        <v>0</v>
      </c>
      <c r="E12" s="77">
        <f>C12+D12</f>
        <v>3.9</v>
      </c>
      <c r="F12" s="33"/>
    </row>
    <row r="15" spans="1:9" x14ac:dyDescent="0.2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Jagung!A2</f>
        <v>MINGGU KE 05 (Lima) Bulan Okt Tahun 2025</v>
      </c>
      <c r="B2" s="151"/>
      <c r="C2" s="151"/>
      <c r="D2" s="151"/>
      <c r="E2" s="151"/>
      <c r="F2" s="151"/>
    </row>
    <row r="3" spans="1:13" ht="15.75" x14ac:dyDescent="0.2">
      <c r="A3" s="151" t="str">
        <f>Jagung!A3</f>
        <v>DATA PER 27 Okt 2025 s.d 31 Okt 2025</v>
      </c>
      <c r="B3" s="151"/>
      <c r="C3" s="151"/>
      <c r="D3" s="151"/>
      <c r="E3" s="151"/>
      <c r="F3" s="151"/>
    </row>
    <row r="5" spans="1:13" ht="15.75" x14ac:dyDescent="0.2">
      <c r="A5" s="4" t="s">
        <v>60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 x14ac:dyDescent="0.2">
      <c r="A8" s="36">
        <v>1</v>
      </c>
      <c r="B8" s="53" t="s">
        <v>35</v>
      </c>
      <c r="C8" s="88">
        <v>147</v>
      </c>
      <c r="D8" s="88">
        <v>0</v>
      </c>
      <c r="E8" s="89">
        <f>C8+D8</f>
        <v>147</v>
      </c>
      <c r="F8" s="20"/>
    </row>
    <row r="9" spans="1:13" ht="50.25" customHeight="1" x14ac:dyDescent="0.2">
      <c r="A9" s="42"/>
      <c r="B9" s="69"/>
      <c r="C9" s="88"/>
      <c r="D9" s="88"/>
      <c r="E9" s="89"/>
      <c r="F9" s="20"/>
      <c r="H9" s="24"/>
    </row>
    <row r="10" spans="1:13" s="43" customFormat="1" ht="41.25" customHeight="1" x14ac:dyDescent="0.25">
      <c r="A10" s="42"/>
      <c r="B10" s="56"/>
      <c r="C10" s="87"/>
      <c r="D10" s="87"/>
      <c r="E10" s="89"/>
      <c r="F10" s="20"/>
      <c r="H10" s="126"/>
    </row>
    <row r="11" spans="1:13" ht="30.75" customHeight="1" x14ac:dyDescent="0.2">
      <c r="A11" s="44" t="s">
        <v>43</v>
      </c>
      <c r="B11" s="45"/>
      <c r="C11" s="90">
        <f>SUM(C8:C9)</f>
        <v>147</v>
      </c>
      <c r="D11" s="90">
        <f>SUM(D8:D9)</f>
        <v>0</v>
      </c>
      <c r="E11" s="77">
        <f>C11+D11</f>
        <v>147</v>
      </c>
      <c r="F11" s="46"/>
    </row>
    <row r="15" spans="1:13" x14ac:dyDescent="0.2">
      <c r="M15" s="24"/>
    </row>
    <row r="16" spans="1:13" x14ac:dyDescent="0.2">
      <c r="F16" s="1" t="s">
        <v>76</v>
      </c>
      <c r="M16" s="24"/>
    </row>
    <row r="19" spans="1:3" x14ac:dyDescent="0.2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Garam!A2</f>
        <v>MINGGU KE 05 (Lima)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Garam!A3</f>
        <v>DATA PER 27 Okt 2025 s.d 31 Okt 2025</v>
      </c>
      <c r="B3" s="151"/>
      <c r="C3" s="151"/>
      <c r="D3" s="151"/>
      <c r="E3" s="151"/>
      <c r="F3" s="151"/>
    </row>
    <row r="5" spans="1:6" ht="15.75" x14ac:dyDescent="0.2">
      <c r="A5" s="4" t="s">
        <v>46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 x14ac:dyDescent="0.25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2"/>
    </row>
    <row r="9" spans="1:6" ht="35.25" customHeight="1" x14ac:dyDescent="0.2">
      <c r="A9" s="28">
        <v>2</v>
      </c>
      <c r="B9" s="19" t="s">
        <v>66</v>
      </c>
      <c r="C9" s="89">
        <v>30</v>
      </c>
      <c r="D9" s="89">
        <v>20</v>
      </c>
      <c r="E9" s="89">
        <f t="shared" si="0"/>
        <v>50</v>
      </c>
      <c r="F9" s="132"/>
    </row>
    <row r="10" spans="1:6" ht="36.75" customHeight="1" x14ac:dyDescent="0.2">
      <c r="A10" s="28">
        <v>3</v>
      </c>
      <c r="B10" s="19" t="s">
        <v>67</v>
      </c>
      <c r="C10" s="89">
        <v>53</v>
      </c>
      <c r="D10" s="89">
        <v>0</v>
      </c>
      <c r="E10" s="89">
        <f t="shared" si="0"/>
        <v>53</v>
      </c>
      <c r="F10" s="132"/>
    </row>
    <row r="11" spans="1:6" ht="30" customHeight="1" x14ac:dyDescent="0.2">
      <c r="A11" s="28">
        <v>4</v>
      </c>
      <c r="B11" s="29" t="s">
        <v>65</v>
      </c>
      <c r="C11" s="89">
        <v>0.3</v>
      </c>
      <c r="D11" s="89">
        <v>0</v>
      </c>
      <c r="E11" s="89">
        <f t="shared" si="0"/>
        <v>0.3</v>
      </c>
      <c r="F11" s="131"/>
    </row>
    <row r="12" spans="1:6" ht="29.25" customHeight="1" x14ac:dyDescent="0.2">
      <c r="A12" s="28" t="s">
        <v>89</v>
      </c>
      <c r="B12" s="29" t="s">
        <v>90</v>
      </c>
      <c r="C12" s="89">
        <v>50</v>
      </c>
      <c r="D12" s="89">
        <v>0</v>
      </c>
      <c r="E12" s="89">
        <f t="shared" si="0"/>
        <v>50</v>
      </c>
      <c r="F12" s="133"/>
    </row>
    <row r="13" spans="1:6" s="47" customFormat="1" ht="27.75" customHeight="1" x14ac:dyDescent="0.25">
      <c r="A13" s="44" t="s">
        <v>43</v>
      </c>
      <c r="B13" s="48"/>
      <c r="C13" s="80">
        <f>SUM(C8:C12)</f>
        <v>433.3</v>
      </c>
      <c r="D13" s="90">
        <f>SUM(D8:D12)</f>
        <v>20</v>
      </c>
      <c r="E13" s="79">
        <f t="shared" si="0"/>
        <v>453.3</v>
      </c>
      <c r="F13" s="46"/>
    </row>
    <row r="15" spans="1:6" x14ac:dyDescent="0.2">
      <c r="A15" s="2" t="str">
        <f>BM!A20</f>
        <v>jumlah distributor :</v>
      </c>
      <c r="C15" s="1">
        <v>4</v>
      </c>
    </row>
    <row r="17" spans="2:2" x14ac:dyDescent="0.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Sapi!A2</f>
        <v>MINGGU KE 05 (Lima)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Sapi!A3</f>
        <v>DATA PER 27 Okt 2025 s.d 31 Okt 2025</v>
      </c>
      <c r="B3" s="151"/>
      <c r="C3" s="151"/>
      <c r="D3" s="151"/>
      <c r="E3" s="151"/>
      <c r="F3" s="151"/>
    </row>
    <row r="5" spans="1:6" ht="15.75" x14ac:dyDescent="0.2">
      <c r="A5" s="4" t="s">
        <v>49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 x14ac:dyDescent="0.25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 x14ac:dyDescent="0.2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E11" sqref="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Ayam!A2</f>
        <v>MINGGU KE 05 (Lima) Bulan Okt Tahun 2025</v>
      </c>
      <c r="B2" s="151"/>
      <c r="C2" s="151"/>
      <c r="D2" s="151"/>
      <c r="E2" s="151"/>
      <c r="F2" s="151"/>
    </row>
    <row r="3" spans="1:10" ht="19.5" customHeight="1" x14ac:dyDescent="0.2">
      <c r="A3" s="151" t="str">
        <f>Ayam!A3</f>
        <v>DATA PER 27 Okt 2025 s.d 31 Okt 2025</v>
      </c>
      <c r="B3" s="151"/>
      <c r="C3" s="151"/>
      <c r="D3" s="151"/>
      <c r="E3" s="151"/>
      <c r="F3" s="151"/>
    </row>
    <row r="5" spans="1:10" ht="15.75" x14ac:dyDescent="0.2">
      <c r="A5" s="4" t="s">
        <v>44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 x14ac:dyDescent="0.2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</row>
    <row r="10" spans="1:10" ht="35.25" customHeight="1" x14ac:dyDescent="0.2">
      <c r="A10" s="28">
        <v>3</v>
      </c>
      <c r="B10" s="22" t="s">
        <v>69</v>
      </c>
      <c r="C10" s="88">
        <v>23.8</v>
      </c>
      <c r="D10" s="88">
        <v>0</v>
      </c>
      <c r="E10" s="89">
        <f t="shared" si="0"/>
        <v>23.8</v>
      </c>
      <c r="F10" s="23"/>
    </row>
    <row r="11" spans="1:10" ht="35.25" customHeight="1" x14ac:dyDescent="0.2">
      <c r="A11" s="28">
        <v>4</v>
      </c>
      <c r="B11" s="29" t="s">
        <v>65</v>
      </c>
      <c r="C11" s="127">
        <v>0.05</v>
      </c>
      <c r="D11" s="127">
        <v>0</v>
      </c>
      <c r="E11" s="128">
        <f t="shared" si="0"/>
        <v>0.05</v>
      </c>
      <c r="F11" s="23" t="s">
        <v>64</v>
      </c>
    </row>
    <row r="12" spans="1:10" ht="33" customHeight="1" x14ac:dyDescent="0.2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 x14ac:dyDescent="0.25">
      <c r="A13" s="44" t="s">
        <v>43</v>
      </c>
      <c r="B13" s="45"/>
      <c r="C13" s="94">
        <f>SUM(C8:C12)</f>
        <v>25.85</v>
      </c>
      <c r="D13" s="94">
        <f>SUM(D8:D12)</f>
        <v>0</v>
      </c>
      <c r="E13" s="95">
        <f t="shared" si="0"/>
        <v>25.85</v>
      </c>
      <c r="F13" s="46"/>
    </row>
    <row r="15" spans="1:10" x14ac:dyDescent="0.2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D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'Kerbau Beku'!A2:F2</f>
        <v>MINGGU KE 05 (Lima) Bulan Okt Tahun 2025</v>
      </c>
      <c r="B2" s="151"/>
      <c r="C2" s="151"/>
      <c r="D2" s="151"/>
      <c r="E2" s="151"/>
      <c r="F2" s="151"/>
    </row>
    <row r="3" spans="1:13" ht="19.5" customHeight="1" x14ac:dyDescent="0.2">
      <c r="A3" s="151" t="str">
        <f>'Kerbau Beku'!A3:F3</f>
        <v>DATA PER 27 Okt 2025 s.d 31 Okt 2025</v>
      </c>
      <c r="B3" s="151"/>
      <c r="C3" s="151"/>
      <c r="D3" s="151"/>
      <c r="E3" s="151"/>
      <c r="F3" s="151"/>
    </row>
    <row r="5" spans="1:13" ht="15.75" x14ac:dyDescent="0.2">
      <c r="A5" s="4" t="s">
        <v>45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 x14ac:dyDescent="0.25">
      <c r="A8" s="42">
        <v>1</v>
      </c>
      <c r="B8" s="18" t="s">
        <v>74</v>
      </c>
      <c r="C8" s="89">
        <v>9</v>
      </c>
      <c r="D8" s="89">
        <v>0</v>
      </c>
      <c r="E8" s="89">
        <f>C8+D8</f>
        <v>9</v>
      </c>
      <c r="F8" s="130"/>
      <c r="I8" s="31"/>
      <c r="J8" s="31"/>
      <c r="K8" s="31"/>
    </row>
    <row r="9" spans="1:13" ht="35.1" customHeight="1" x14ac:dyDescent="0.2">
      <c r="A9" s="28">
        <v>2</v>
      </c>
      <c r="B9" s="22" t="s">
        <v>48</v>
      </c>
      <c r="C9" s="88">
        <v>17</v>
      </c>
      <c r="D9" s="88">
        <v>17</v>
      </c>
      <c r="E9" s="89">
        <f t="shared" ref="E9:E15" si="0">C9+D9</f>
        <v>34</v>
      </c>
      <c r="F9" s="131"/>
      <c r="J9" s="24"/>
    </row>
    <row r="10" spans="1:13" ht="35.1" customHeight="1" x14ac:dyDescent="0.2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31"/>
      <c r="I10" s="24"/>
      <c r="J10" s="24"/>
      <c r="K10" s="24"/>
      <c r="M10" s="24"/>
    </row>
    <row r="11" spans="1:13" ht="35.1" customHeight="1" x14ac:dyDescent="0.2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31"/>
      <c r="I11" s="24"/>
      <c r="K11" s="24"/>
      <c r="M11" s="24"/>
    </row>
    <row r="12" spans="1:13" ht="35.1" customHeight="1" x14ac:dyDescent="0.2">
      <c r="A12" s="28" t="s">
        <v>89</v>
      </c>
      <c r="B12" s="29" t="s">
        <v>65</v>
      </c>
      <c r="C12" s="127">
        <v>0</v>
      </c>
      <c r="D12" s="127">
        <v>0</v>
      </c>
      <c r="E12" s="128">
        <f>C12+D12</f>
        <v>0</v>
      </c>
      <c r="F12" s="86"/>
      <c r="J12" s="24"/>
      <c r="L12" s="24"/>
    </row>
    <row r="13" spans="1:13" ht="35.1" customHeight="1" x14ac:dyDescent="0.2">
      <c r="A13" s="28" t="s">
        <v>101</v>
      </c>
      <c r="B13" s="29" t="s">
        <v>102</v>
      </c>
      <c r="C13" s="88">
        <v>2</v>
      </c>
      <c r="D13" s="88">
        <v>11.5</v>
      </c>
      <c r="E13" s="89">
        <f t="shared" si="0"/>
        <v>13.5</v>
      </c>
      <c r="F13" s="131"/>
    </row>
    <row r="14" spans="1:13" s="43" customFormat="1" ht="27.75" customHeight="1" x14ac:dyDescent="0.25">
      <c r="A14" s="42" t="s">
        <v>106</v>
      </c>
      <c r="B14" s="29" t="s">
        <v>107</v>
      </c>
      <c r="C14" s="88">
        <v>3.8</v>
      </c>
      <c r="D14" s="88">
        <v>5.8</v>
      </c>
      <c r="E14" s="89">
        <f t="shared" si="0"/>
        <v>9.6</v>
      </c>
      <c r="F14" s="131"/>
    </row>
    <row r="15" spans="1:13" ht="27" customHeight="1" x14ac:dyDescent="0.2">
      <c r="A15" s="44" t="s">
        <v>43</v>
      </c>
      <c r="B15" s="45"/>
      <c r="C15" s="90">
        <f>SUM(C8:C13)</f>
        <v>37.1</v>
      </c>
      <c r="D15" s="90">
        <f>SUM(D8:D13)</f>
        <v>33.5</v>
      </c>
      <c r="E15" s="77">
        <f t="shared" si="0"/>
        <v>70.599999999999994</v>
      </c>
      <c r="F15" s="33"/>
    </row>
    <row r="17" spans="1:6" x14ac:dyDescent="0.2">
      <c r="A17" s="2" t="str">
        <f>BM!A20</f>
        <v>jumlah distributor :</v>
      </c>
      <c r="C17" s="1">
        <v>4</v>
      </c>
    </row>
    <row r="18" spans="1:6" ht="15.75" customHeight="1" x14ac:dyDescent="0.2"/>
    <row r="21" spans="1:6" x14ac:dyDescent="0.2">
      <c r="C21" s="50"/>
      <c r="F21" s="71"/>
    </row>
    <row r="22" spans="1:6" x14ac:dyDescent="0.2">
      <c r="B22" s="51"/>
    </row>
    <row r="72" spans="10:10" x14ac:dyDescent="0.2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 x14ac:dyDescent="0.25">
      <c r="A1" s="98"/>
      <c r="B1" s="153" t="s">
        <v>56</v>
      </c>
      <c r="C1" s="153"/>
      <c r="D1" s="153"/>
      <c r="E1" s="153"/>
      <c r="F1" s="153"/>
      <c r="G1" s="153"/>
    </row>
    <row r="2" spans="1:7" x14ac:dyDescent="0.25">
      <c r="B2" s="153">
        <f>CK!B2</f>
        <v>0</v>
      </c>
      <c r="C2" s="153"/>
      <c r="D2" s="153"/>
      <c r="E2" s="153"/>
      <c r="F2" s="153"/>
      <c r="G2" s="153"/>
    </row>
    <row r="3" spans="1:7" x14ac:dyDescent="0.25">
      <c r="B3" s="153">
        <f>CK!B3</f>
        <v>0</v>
      </c>
      <c r="C3" s="153"/>
      <c r="D3" s="153"/>
      <c r="E3" s="153"/>
      <c r="F3" s="153"/>
      <c r="G3" s="153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22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00.5" customHeight="1" x14ac:dyDescent="0.25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 x14ac:dyDescent="0.25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1" t="s">
        <v>56</v>
      </c>
      <c r="B1" s="151"/>
      <c r="C1" s="151"/>
      <c r="D1" s="151"/>
      <c r="E1" s="151"/>
      <c r="F1" s="151"/>
    </row>
    <row r="2" spans="1:23" ht="19.5" customHeight="1" x14ac:dyDescent="0.2">
      <c r="A2" s="151" t="s">
        <v>112</v>
      </c>
      <c r="B2" s="151"/>
      <c r="C2" s="151"/>
      <c r="D2" s="151"/>
      <c r="E2" s="151"/>
      <c r="F2" s="151"/>
    </row>
    <row r="3" spans="1:23" ht="15.75" x14ac:dyDescent="0.2">
      <c r="A3" s="152" t="s">
        <v>111</v>
      </c>
      <c r="B3" s="152"/>
      <c r="C3" s="152"/>
      <c r="D3" s="152"/>
      <c r="E3" s="152"/>
      <c r="F3" s="152"/>
      <c r="G3" s="152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 x14ac:dyDescent="0.25">
      <c r="A8" s="17">
        <v>1</v>
      </c>
      <c r="B8" s="18" t="s">
        <v>24</v>
      </c>
      <c r="C8" s="89">
        <v>5</v>
      </c>
      <c r="D8" s="134">
        <v>0</v>
      </c>
      <c r="E8" s="89">
        <f>C8+D8</f>
        <v>5</v>
      </c>
      <c r="F8" s="25"/>
      <c r="S8" s="31"/>
    </row>
    <row r="9" spans="1:23" ht="35.25" customHeight="1" x14ac:dyDescent="0.2">
      <c r="A9" s="17">
        <v>2</v>
      </c>
      <c r="B9" s="19" t="s">
        <v>12</v>
      </c>
      <c r="C9" s="88">
        <v>3</v>
      </c>
      <c r="D9" s="124">
        <v>0</v>
      </c>
      <c r="E9" s="89">
        <f t="shared" ref="E9:E18" si="0">C9+D9</f>
        <v>3</v>
      </c>
      <c r="F9" s="21"/>
      <c r="Q9" s="1">
        <v>8</v>
      </c>
    </row>
    <row r="10" spans="1:23" ht="35.25" customHeight="1" x14ac:dyDescent="0.2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S10" s="24"/>
      <c r="W10" s="24"/>
    </row>
    <row r="11" spans="1:23" ht="35.1" customHeight="1" x14ac:dyDescent="0.2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 x14ac:dyDescent="0.2">
      <c r="A12" s="54">
        <v>5</v>
      </c>
      <c r="B12" s="57" t="s">
        <v>15</v>
      </c>
      <c r="C12" s="88">
        <v>0.8</v>
      </c>
      <c r="D12" s="124">
        <v>0</v>
      </c>
      <c r="E12" s="89">
        <f t="shared" si="0"/>
        <v>0.8</v>
      </c>
      <c r="F12" s="58"/>
      <c r="W12" s="71"/>
    </row>
    <row r="13" spans="1:23" s="24" customFormat="1" ht="35.1" customHeight="1" x14ac:dyDescent="0.2">
      <c r="A13" s="25">
        <v>6</v>
      </c>
      <c r="B13" s="26" t="s">
        <v>16</v>
      </c>
      <c r="C13" s="88">
        <v>1</v>
      </c>
      <c r="D13" s="124" t="s">
        <v>81</v>
      </c>
      <c r="E13" s="89">
        <f t="shared" si="0"/>
        <v>1</v>
      </c>
      <c r="F13" s="27"/>
      <c r="W13" s="100"/>
    </row>
    <row r="14" spans="1:23" ht="35.1" customHeight="1" x14ac:dyDescent="0.2">
      <c r="A14" s="17">
        <v>7</v>
      </c>
      <c r="B14" s="26" t="s">
        <v>59</v>
      </c>
      <c r="C14" s="137">
        <v>2</v>
      </c>
      <c r="D14" s="138" t="s">
        <v>81</v>
      </c>
      <c r="E14" s="139">
        <f t="shared" si="0"/>
        <v>2</v>
      </c>
      <c r="F14" s="23"/>
    </row>
    <row r="15" spans="1:23" ht="35.1" customHeight="1" x14ac:dyDescent="0.2">
      <c r="A15" s="28">
        <v>8</v>
      </c>
      <c r="B15" s="69" t="s">
        <v>65</v>
      </c>
      <c r="C15" s="127">
        <v>7.0000000000000001E-3</v>
      </c>
      <c r="D15" s="127">
        <v>5.0000000000000001E-3</v>
      </c>
      <c r="E15" s="128">
        <f>C15+D15</f>
        <v>1.2E-2</v>
      </c>
      <c r="F15" s="21"/>
    </row>
    <row r="16" spans="1:23" ht="35.1" customHeight="1" x14ac:dyDescent="0.2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 x14ac:dyDescent="0.2">
      <c r="A17" s="28">
        <v>10</v>
      </c>
      <c r="B17" s="69" t="s">
        <v>91</v>
      </c>
      <c r="C17" s="88">
        <v>8</v>
      </c>
      <c r="D17" s="88">
        <v>0</v>
      </c>
      <c r="E17" s="89">
        <f t="shared" ref="E17" si="2">C17+D17</f>
        <v>8</v>
      </c>
      <c r="F17" s="21"/>
    </row>
    <row r="18" spans="1:6" s="4" customFormat="1" ht="27.75" customHeight="1" x14ac:dyDescent="0.25">
      <c r="A18" s="30" t="s">
        <v>43</v>
      </c>
      <c r="B18" s="30"/>
      <c r="C18" s="76">
        <f>SUM(C8:C17)</f>
        <v>19.807000000000002</v>
      </c>
      <c r="D18" s="76">
        <f>SUM(D8:D17)</f>
        <v>5.0000000000000001E-3</v>
      </c>
      <c r="E18" s="77">
        <f t="shared" si="0"/>
        <v>19.812000000000001</v>
      </c>
      <c r="F18" s="30"/>
    </row>
    <row r="20" spans="1:6" ht="30" customHeight="1" x14ac:dyDescent="0.2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5" zoomScale="60" zoomScaleNormal="8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BM!A2</f>
        <v>MINGGU KE 05 (Lima) Bulan Okt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BM!A3</f>
        <v>DATA PER 27 Okt 2025 s.d 31 Okt 2025</v>
      </c>
      <c r="B3" s="151"/>
      <c r="C3" s="151"/>
      <c r="D3" s="151"/>
      <c r="E3" s="151"/>
      <c r="F3" s="151"/>
    </row>
    <row r="5" spans="1:12" ht="15.75" x14ac:dyDescent="0.2">
      <c r="A5" s="4" t="s">
        <v>21</v>
      </c>
    </row>
    <row r="6" spans="1:12" ht="15.75" x14ac:dyDescent="0.2">
      <c r="A6" s="4"/>
    </row>
    <row r="7" spans="1:12" s="6" customFormat="1" ht="81" customHeight="1" x14ac:dyDescent="0.2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 x14ac:dyDescent="0.2">
      <c r="A8" s="25">
        <v>1</v>
      </c>
      <c r="B8" s="19" t="s">
        <v>25</v>
      </c>
      <c r="C8" s="89">
        <v>11</v>
      </c>
      <c r="D8" s="88">
        <v>0</v>
      </c>
      <c r="E8" s="89">
        <f>C8+D8</f>
        <v>11</v>
      </c>
      <c r="F8" s="25"/>
      <c r="G8" s="24"/>
    </row>
    <row r="9" spans="1:12" s="6" customFormat="1" ht="36" customHeight="1" x14ac:dyDescent="0.25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 x14ac:dyDescent="0.25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 x14ac:dyDescent="0.25">
      <c r="A11" s="25">
        <v>4</v>
      </c>
      <c r="B11" s="69" t="s">
        <v>41</v>
      </c>
      <c r="C11" s="88">
        <v>2</v>
      </c>
      <c r="D11" s="88">
        <v>0</v>
      </c>
      <c r="E11" s="89">
        <f t="shared" si="0"/>
        <v>2</v>
      </c>
      <c r="F11" s="20"/>
    </row>
    <row r="12" spans="1:12" s="2" customFormat="1" ht="35.1" customHeight="1" x14ac:dyDescent="0.25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 x14ac:dyDescent="0.2">
      <c r="A13" s="54">
        <v>6</v>
      </c>
      <c r="B13" s="57" t="s">
        <v>15</v>
      </c>
      <c r="C13" s="88">
        <v>0.5</v>
      </c>
      <c r="D13" s="88">
        <v>0</v>
      </c>
      <c r="E13" s="89">
        <f t="shared" si="0"/>
        <v>0.5</v>
      </c>
      <c r="F13" s="58"/>
    </row>
    <row r="14" spans="1:12" ht="35.1" customHeight="1" x14ac:dyDescent="0.2">
      <c r="A14" s="25">
        <v>7</v>
      </c>
      <c r="B14" s="22" t="s">
        <v>16</v>
      </c>
      <c r="C14" s="135">
        <v>1</v>
      </c>
      <c r="D14" s="88">
        <v>0</v>
      </c>
      <c r="E14" s="89">
        <f t="shared" si="0"/>
        <v>1</v>
      </c>
      <c r="F14" s="20"/>
    </row>
    <row r="15" spans="1:12" ht="35.1" customHeight="1" x14ac:dyDescent="0.2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 x14ac:dyDescent="0.2">
      <c r="A16" s="25">
        <v>9</v>
      </c>
      <c r="B16" s="56" t="s">
        <v>65</v>
      </c>
      <c r="C16" s="127">
        <v>0.03</v>
      </c>
      <c r="D16" s="127">
        <v>0</v>
      </c>
      <c r="E16" s="128">
        <f t="shared" si="0"/>
        <v>0.03</v>
      </c>
      <c r="F16" s="20"/>
      <c r="L16" s="24"/>
    </row>
    <row r="17" spans="1:10" ht="35.25" customHeight="1" x14ac:dyDescent="0.2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 x14ac:dyDescent="0.2">
      <c r="A18" s="25" t="s">
        <v>95</v>
      </c>
      <c r="B18" s="69" t="s">
        <v>91</v>
      </c>
      <c r="C18" s="88">
        <v>14</v>
      </c>
      <c r="D18" s="88">
        <v>0</v>
      </c>
      <c r="E18" s="89">
        <f>C18+D18</f>
        <v>14</v>
      </c>
      <c r="F18" s="20"/>
    </row>
    <row r="19" spans="1:10" s="4" customFormat="1" ht="27.75" customHeight="1" x14ac:dyDescent="0.25">
      <c r="A19" s="30" t="s">
        <v>43</v>
      </c>
      <c r="B19" s="30"/>
      <c r="C19" s="76">
        <f>SUM(C8:C17)</f>
        <v>25.53</v>
      </c>
      <c r="D19" s="76">
        <f>SUM(D8:D17)</f>
        <v>0</v>
      </c>
      <c r="E19" s="76">
        <f>C19+D19</f>
        <v>25.53</v>
      </c>
      <c r="F19" s="33"/>
    </row>
    <row r="22" spans="1:10" x14ac:dyDescent="0.2">
      <c r="A22" s="2" t="str">
        <f>BM!A20</f>
        <v>jumlah distributor :</v>
      </c>
      <c r="C22" s="1">
        <v>10</v>
      </c>
    </row>
    <row r="25" spans="1:10" x14ac:dyDescent="0.2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5" zoomScaleNormal="85" zoomScaleSheetLayoutView="100" workbookViewId="0">
      <selection activeCell="C12" sqref="C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BM!A2</f>
        <v>MINGGU KE 05 (Lima)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BM!A3</f>
        <v>DATA PER 27 Okt 2025 s.d 31 Okt 2025</v>
      </c>
      <c r="B3" s="151"/>
      <c r="C3" s="151"/>
      <c r="D3" s="151"/>
      <c r="E3" s="151"/>
      <c r="F3" s="151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23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 x14ac:dyDescent="0.25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 x14ac:dyDescent="0.2">
      <c r="A9" s="54">
        <v>2</v>
      </c>
      <c r="B9" s="57" t="s">
        <v>15</v>
      </c>
      <c r="C9" s="89">
        <v>0</v>
      </c>
      <c r="D9" s="89">
        <v>0</v>
      </c>
      <c r="E9" s="89">
        <f>C9+D9</f>
        <v>0</v>
      </c>
      <c r="F9" s="60"/>
    </row>
    <row r="10" spans="1:6" ht="35.1" customHeight="1" x14ac:dyDescent="0.2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2"/>
    </row>
    <row r="11" spans="1:6" ht="35.1" customHeight="1" x14ac:dyDescent="0.2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 x14ac:dyDescent="0.2">
      <c r="A12" s="28">
        <v>5</v>
      </c>
      <c r="B12" s="29" t="s">
        <v>65</v>
      </c>
      <c r="C12" s="127">
        <v>3.0000000000000001E-3</v>
      </c>
      <c r="D12" s="127">
        <v>0</v>
      </c>
      <c r="E12" s="128">
        <f>C12+D12</f>
        <v>3.0000000000000001E-3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43</v>
      </c>
      <c r="B14" s="30"/>
      <c r="C14" s="76">
        <f>SUM(C8:C13)</f>
        <v>0.503</v>
      </c>
      <c r="D14" s="76">
        <f>SUM(D8:D13)</f>
        <v>0</v>
      </c>
      <c r="E14" s="76">
        <f>C14+D14</f>
        <v>0.503</v>
      </c>
      <c r="F14" s="33"/>
    </row>
    <row r="17" spans="1:3" ht="30" customHeight="1" x14ac:dyDescent="0.2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CK!A2</f>
        <v>MINGGU KE 05 (Lima) Bulan Okt Tahun 2025</v>
      </c>
      <c r="B2" s="151"/>
      <c r="C2" s="151"/>
      <c r="D2" s="151"/>
      <c r="E2" s="151"/>
      <c r="F2" s="151"/>
    </row>
    <row r="3" spans="1:10" ht="15.75" x14ac:dyDescent="0.2">
      <c r="A3" s="151" t="str">
        <f>CK!A3</f>
        <v>DATA PER 27 Okt 2025 s.d 31 Okt 2025</v>
      </c>
      <c r="B3" s="151"/>
      <c r="C3" s="151"/>
      <c r="D3" s="151"/>
      <c r="E3" s="151"/>
      <c r="F3" s="151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22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 x14ac:dyDescent="0.25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 x14ac:dyDescent="0.25">
      <c r="A9" s="54">
        <v>2</v>
      </c>
      <c r="B9" s="61" t="s">
        <v>15</v>
      </c>
      <c r="C9" s="89">
        <v>0</v>
      </c>
      <c r="D9" s="89">
        <v>0</v>
      </c>
      <c r="E9" s="89">
        <f>C9+D9</f>
        <v>0</v>
      </c>
      <c r="F9" s="60"/>
      <c r="J9" s="67"/>
    </row>
    <row r="10" spans="1:10" s="35" customFormat="1" ht="35.1" customHeight="1" x14ac:dyDescent="0.25">
      <c r="A10" s="17">
        <v>3</v>
      </c>
      <c r="B10" s="18" t="s">
        <v>16</v>
      </c>
      <c r="C10" s="89">
        <v>0</v>
      </c>
      <c r="D10" s="89">
        <v>0</v>
      </c>
      <c r="E10" s="89">
        <f>C10+D10</f>
        <v>0</v>
      </c>
      <c r="F10" s="52"/>
    </row>
    <row r="11" spans="1:10" s="35" customFormat="1" ht="35.1" customHeight="1" x14ac:dyDescent="0.25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29"/>
    </row>
    <row r="12" spans="1:10" s="35" customFormat="1" ht="35.1" customHeight="1" x14ac:dyDescent="0.25">
      <c r="A12" s="28">
        <v>5</v>
      </c>
      <c r="B12" s="29" t="s">
        <v>65</v>
      </c>
      <c r="C12" s="127">
        <v>7.0000000000000001E-3</v>
      </c>
      <c r="D12" s="127">
        <v>0</v>
      </c>
      <c r="E12" s="128">
        <v>7.0000000000000001E-3</v>
      </c>
      <c r="F12" s="42"/>
      <c r="G12" s="35">
        <v>3</v>
      </c>
    </row>
    <row r="13" spans="1:10" s="35" customFormat="1" ht="35.1" customHeight="1" x14ac:dyDescent="0.25">
      <c r="A13" s="28"/>
      <c r="B13" s="29"/>
      <c r="C13" s="87"/>
      <c r="D13" s="87"/>
      <c r="E13" s="86"/>
      <c r="F13" s="28"/>
    </row>
    <row r="14" spans="1:10" s="4" customFormat="1" ht="27.75" customHeight="1" x14ac:dyDescent="0.25">
      <c r="A14" s="30" t="s">
        <v>43</v>
      </c>
      <c r="B14" s="30"/>
      <c r="C14" s="76">
        <f>SUM(C8:C12)</f>
        <v>0.60699999999999998</v>
      </c>
      <c r="D14" s="76">
        <f>SUM(D8:D12)</f>
        <v>0</v>
      </c>
      <c r="E14" s="76">
        <f>C14+D14</f>
        <v>0.60699999999999998</v>
      </c>
      <c r="F14" s="33"/>
    </row>
    <row r="18" spans="1:3" ht="26.25" customHeight="1" x14ac:dyDescent="0.2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6" zoomScale="69" zoomScaleNormal="85" zoomScaleSheetLayoutView="69" workbookViewId="0">
      <selection activeCell="C17" sqref="C17:E17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CB!A2</f>
        <v>MINGGU KE 05 (Lima) Bulan Okt Tahun 2025</v>
      </c>
      <c r="B2" s="151"/>
      <c r="C2" s="151"/>
      <c r="D2" s="151"/>
      <c r="E2" s="151"/>
      <c r="F2" s="151"/>
    </row>
    <row r="3" spans="1:10" ht="15.75" x14ac:dyDescent="0.2">
      <c r="A3" s="151" t="str">
        <f>CB!A3</f>
        <v>DATA PER 27 Okt 2025 s.d 31 Okt 2025</v>
      </c>
      <c r="B3" s="151"/>
      <c r="C3" s="151"/>
      <c r="D3" s="151"/>
      <c r="E3" s="151"/>
      <c r="F3" s="151"/>
    </row>
    <row r="5" spans="1:10" ht="15.75" x14ac:dyDescent="0.2">
      <c r="A5" s="4" t="s">
        <v>62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 x14ac:dyDescent="0.25">
      <c r="A8" s="36">
        <v>1</v>
      </c>
      <c r="B8" s="18" t="s">
        <v>32</v>
      </c>
      <c r="C8" s="89">
        <v>1.4</v>
      </c>
      <c r="D8" s="89">
        <v>0</v>
      </c>
      <c r="E8" s="89">
        <f>C8+D8</f>
        <v>1.4</v>
      </c>
      <c r="F8" s="36"/>
    </row>
    <row r="9" spans="1:10" s="6" customFormat="1" ht="27" customHeight="1" x14ac:dyDescent="0.25">
      <c r="A9" s="28">
        <v>2</v>
      </c>
      <c r="B9" s="18" t="s">
        <v>33</v>
      </c>
      <c r="C9" s="89">
        <v>0.3</v>
      </c>
      <c r="D9" s="89">
        <v>0</v>
      </c>
      <c r="E9" s="89">
        <f t="shared" ref="E9:E22" si="0">C9+D9</f>
        <v>0.3</v>
      </c>
      <c r="F9" s="36"/>
    </row>
    <row r="10" spans="1:10" ht="35.25" customHeight="1" x14ac:dyDescent="0.2">
      <c r="A10" s="28">
        <v>3</v>
      </c>
      <c r="B10" s="19" t="s">
        <v>17</v>
      </c>
      <c r="C10" s="89">
        <v>60</v>
      </c>
      <c r="D10" s="89">
        <v>30</v>
      </c>
      <c r="E10" s="89">
        <f t="shared" si="0"/>
        <v>90</v>
      </c>
      <c r="F10" s="36"/>
    </row>
    <row r="11" spans="1:10" ht="30" customHeight="1" x14ac:dyDescent="0.2">
      <c r="A11" s="28">
        <v>4</v>
      </c>
      <c r="B11" s="19" t="s">
        <v>57</v>
      </c>
      <c r="C11" s="89">
        <v>19</v>
      </c>
      <c r="D11" s="89">
        <v>15</v>
      </c>
      <c r="E11" s="89">
        <f t="shared" si="0"/>
        <v>34</v>
      </c>
      <c r="F11" s="36"/>
      <c r="H11" s="59"/>
    </row>
    <row r="12" spans="1:10" ht="36.75" customHeight="1" x14ac:dyDescent="0.2">
      <c r="A12" s="28">
        <v>5</v>
      </c>
      <c r="B12" s="19" t="s">
        <v>42</v>
      </c>
      <c r="C12" s="89">
        <v>18</v>
      </c>
      <c r="D12" s="89">
        <v>0</v>
      </c>
      <c r="E12" s="89">
        <f>C12+D12</f>
        <v>18</v>
      </c>
      <c r="F12" s="28"/>
      <c r="J12" s="24"/>
    </row>
    <row r="13" spans="1:10" s="2" customFormat="1" ht="27" customHeight="1" x14ac:dyDescent="0.25">
      <c r="A13" s="28">
        <v>6</v>
      </c>
      <c r="B13" s="22" t="s">
        <v>39</v>
      </c>
      <c r="C13" s="88">
        <v>17</v>
      </c>
      <c r="D13" s="88">
        <v>0</v>
      </c>
      <c r="E13" s="89">
        <f t="shared" si="0"/>
        <v>17</v>
      </c>
      <c r="F13" s="20"/>
    </row>
    <row r="14" spans="1:10" s="2" customFormat="1" ht="27" customHeight="1" x14ac:dyDescent="0.25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 x14ac:dyDescent="0.25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41</v>
      </c>
      <c r="C17" s="88">
        <v>10</v>
      </c>
      <c r="D17" s="88">
        <v>0</v>
      </c>
      <c r="E17" s="89">
        <f t="shared" si="0"/>
        <v>10</v>
      </c>
      <c r="F17" s="39"/>
    </row>
    <row r="18" spans="1:6" ht="21" customHeight="1" x14ac:dyDescent="0.2">
      <c r="A18" s="28">
        <v>11</v>
      </c>
      <c r="B18" s="69" t="s">
        <v>78</v>
      </c>
      <c r="C18" s="89">
        <v>0.9</v>
      </c>
      <c r="D18" s="89">
        <v>0</v>
      </c>
      <c r="E18" s="89">
        <f t="shared" ref="E18" si="1">C18+D18</f>
        <v>0.9</v>
      </c>
      <c r="F18" s="39"/>
    </row>
    <row r="19" spans="1:6" ht="22.5" customHeight="1" x14ac:dyDescent="0.2">
      <c r="A19" s="42">
        <v>12</v>
      </c>
      <c r="B19" s="29" t="s">
        <v>83</v>
      </c>
      <c r="C19" s="88">
        <v>10.9</v>
      </c>
      <c r="D19" s="88">
        <v>0</v>
      </c>
      <c r="E19" s="89">
        <f t="shared" si="0"/>
        <v>10.9</v>
      </c>
      <c r="F19" s="39"/>
    </row>
    <row r="20" spans="1:6" ht="26.25" customHeight="1" x14ac:dyDescent="0.2">
      <c r="A20" s="42">
        <v>13</v>
      </c>
      <c r="B20" s="29" t="s">
        <v>65</v>
      </c>
      <c r="C20" s="88">
        <v>0.2</v>
      </c>
      <c r="D20" s="88">
        <v>0.4</v>
      </c>
      <c r="E20" s="89">
        <f t="shared" si="0"/>
        <v>0.60000000000000009</v>
      </c>
      <c r="F20" s="39"/>
    </row>
    <row r="21" spans="1:6" ht="27" customHeight="1" x14ac:dyDescent="0.2">
      <c r="A21" s="42">
        <v>14</v>
      </c>
      <c r="B21" s="29" t="s">
        <v>105</v>
      </c>
      <c r="C21" s="88">
        <v>32.5</v>
      </c>
      <c r="D21" s="88">
        <v>50.4</v>
      </c>
      <c r="E21" s="89">
        <f t="shared" ref="E21" si="2">C21+D21</f>
        <v>82.9</v>
      </c>
      <c r="F21" s="39"/>
    </row>
    <row r="22" spans="1:6" s="4" customFormat="1" ht="33.75" customHeight="1" x14ac:dyDescent="0.25">
      <c r="A22" s="30" t="s">
        <v>43</v>
      </c>
      <c r="B22" s="30"/>
      <c r="C22" s="78">
        <f>SUM(C8:C20)</f>
        <v>137.69999999999999</v>
      </c>
      <c r="D22" s="78">
        <f>SUM(D8:D20)</f>
        <v>45.4</v>
      </c>
      <c r="E22" s="79">
        <f t="shared" si="0"/>
        <v>183.1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tabSelected="1" view="pageBreakPreview" topLeftCell="A10" zoomScale="70" zoomScaleNormal="85" zoomScaleSheetLayoutView="70" workbookViewId="0">
      <selection activeCell="C21" sqref="C21:E2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1" t="s">
        <v>56</v>
      </c>
      <c r="B1" s="151"/>
      <c r="C1" s="151"/>
      <c r="D1" s="151"/>
      <c r="E1" s="151"/>
      <c r="F1" s="151"/>
    </row>
    <row r="2" spans="1:94" ht="19.5" customHeight="1" x14ac:dyDescent="0.2">
      <c r="A2" s="151" t="str">
        <f>Terigu!A2</f>
        <v>MINGGU KE 05 (Lima) Bulan Okt Tahun 2025</v>
      </c>
      <c r="B2" s="151"/>
      <c r="C2" s="151"/>
      <c r="D2" s="151"/>
      <c r="E2" s="151"/>
      <c r="F2" s="151"/>
    </row>
    <row r="3" spans="1:94" ht="19.5" customHeight="1" x14ac:dyDescent="0.2">
      <c r="A3" s="151" t="str">
        <f>Terigu!A3</f>
        <v>DATA PER 27 Okt 2025 s.d 31 Okt 2025</v>
      </c>
      <c r="B3" s="151"/>
      <c r="C3" s="151"/>
      <c r="D3" s="151"/>
      <c r="E3" s="151"/>
      <c r="F3" s="151"/>
    </row>
    <row r="5" spans="1:94" ht="15.75" x14ac:dyDescent="0.2">
      <c r="A5" s="4" t="s">
        <v>28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 x14ac:dyDescent="0.25">
      <c r="A8" s="36">
        <v>1</v>
      </c>
      <c r="B8" s="73" t="s">
        <v>32</v>
      </c>
      <c r="C8" s="125">
        <v>746.1</v>
      </c>
      <c r="D8" s="125">
        <v>0</v>
      </c>
      <c r="E8" s="125">
        <f>(C8+D8)</f>
        <v>746.1</v>
      </c>
      <c r="F8" s="36"/>
      <c r="I8" s="68"/>
      <c r="AJ8" s="31"/>
    </row>
    <row r="9" spans="1:94" s="6" customFormat="1" ht="29.25" customHeight="1" x14ac:dyDescent="0.25">
      <c r="A9" s="36">
        <v>2</v>
      </c>
      <c r="B9" s="32" t="s">
        <v>33</v>
      </c>
      <c r="C9" s="125">
        <v>1176.3</v>
      </c>
      <c r="D9" s="125">
        <v>0</v>
      </c>
      <c r="E9" s="125">
        <f t="shared" ref="E9" si="0">(C9+D9)</f>
        <v>1176.3</v>
      </c>
      <c r="F9" s="36"/>
      <c r="I9" s="68"/>
      <c r="AJ9" s="31"/>
    </row>
    <row r="10" spans="1:94" ht="35.25" customHeight="1" x14ac:dyDescent="0.2">
      <c r="A10" s="36">
        <v>3</v>
      </c>
      <c r="B10" s="38" t="s">
        <v>103</v>
      </c>
      <c r="C10" s="125">
        <v>8</v>
      </c>
      <c r="D10" s="125">
        <v>0</v>
      </c>
      <c r="E10" s="125">
        <f t="shared" ref="E10:E25" si="1">(C10+D10)</f>
        <v>8</v>
      </c>
      <c r="F10" s="36"/>
      <c r="I10" s="68"/>
      <c r="AH10" s="24"/>
      <c r="CP10" s="1">
        <v>1</v>
      </c>
    </row>
    <row r="11" spans="1:94" s="24" customFormat="1" ht="33" customHeight="1" x14ac:dyDescent="0.2">
      <c r="A11" s="25">
        <v>4</v>
      </c>
      <c r="B11" s="38" t="s">
        <v>25</v>
      </c>
      <c r="C11" s="136">
        <v>2716</v>
      </c>
      <c r="D11" s="136">
        <v>0</v>
      </c>
      <c r="E11" s="125">
        <f>C11+D11</f>
        <v>2716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30</v>
      </c>
      <c r="C12" s="88">
        <v>371</v>
      </c>
      <c r="D12" s="88">
        <v>0</v>
      </c>
      <c r="E12" s="89">
        <f t="shared" ref="E12:E13" si="2">(C12+D12)</f>
        <v>371</v>
      </c>
      <c r="F12" s="20"/>
      <c r="I12" s="68"/>
    </row>
    <row r="13" spans="1:94" ht="24.75" customHeight="1" x14ac:dyDescent="0.2">
      <c r="A13" s="25">
        <v>6</v>
      </c>
      <c r="B13" s="40" t="s">
        <v>93</v>
      </c>
      <c r="C13" s="89">
        <v>29.7</v>
      </c>
      <c r="D13" s="89">
        <v>0</v>
      </c>
      <c r="E13" s="89">
        <f t="shared" si="2"/>
        <v>29.7</v>
      </c>
      <c r="F13" s="20"/>
      <c r="I13" s="68"/>
    </row>
    <row r="14" spans="1:94" ht="24" customHeight="1" x14ac:dyDescent="0.2">
      <c r="A14" s="25">
        <v>7</v>
      </c>
      <c r="B14" s="32" t="s">
        <v>31</v>
      </c>
      <c r="C14" s="88">
        <v>18</v>
      </c>
      <c r="D14" s="88">
        <v>0</v>
      </c>
      <c r="E14" s="89">
        <f t="shared" si="1"/>
        <v>18</v>
      </c>
      <c r="F14" s="70"/>
      <c r="I14" s="68"/>
    </row>
    <row r="15" spans="1:94" ht="31.5" customHeight="1" x14ac:dyDescent="0.2">
      <c r="A15" s="25">
        <v>8</v>
      </c>
      <c r="B15" s="32" t="s">
        <v>35</v>
      </c>
      <c r="C15" s="88">
        <v>133</v>
      </c>
      <c r="D15" s="88">
        <v>0</v>
      </c>
      <c r="E15" s="89">
        <f t="shared" si="1"/>
        <v>133</v>
      </c>
      <c r="F15" s="20"/>
      <c r="I15" s="68"/>
    </row>
    <row r="16" spans="1:94" ht="29.25" customHeight="1" x14ac:dyDescent="0.2">
      <c r="A16" s="25">
        <v>9</v>
      </c>
      <c r="B16" s="73" t="s">
        <v>38</v>
      </c>
      <c r="C16" s="88">
        <v>105</v>
      </c>
      <c r="D16" s="88">
        <v>0</v>
      </c>
      <c r="E16" s="89">
        <f t="shared" si="1"/>
        <v>105</v>
      </c>
      <c r="F16" s="20"/>
      <c r="I16" s="68"/>
    </row>
    <row r="17" spans="1:15" ht="30.75" customHeight="1" x14ac:dyDescent="0.2">
      <c r="A17" s="25">
        <v>10</v>
      </c>
      <c r="B17" s="38" t="s">
        <v>57</v>
      </c>
      <c r="C17" s="88">
        <v>55</v>
      </c>
      <c r="D17" s="88">
        <v>0</v>
      </c>
      <c r="E17" s="89">
        <f t="shared" si="1"/>
        <v>55</v>
      </c>
      <c r="F17" s="20"/>
      <c r="I17" s="68"/>
    </row>
    <row r="18" spans="1:15" ht="36" customHeight="1" x14ac:dyDescent="0.2">
      <c r="A18" s="25">
        <v>11</v>
      </c>
      <c r="B18" s="19" t="s">
        <v>42</v>
      </c>
      <c r="C18" s="88">
        <v>74</v>
      </c>
      <c r="D18" s="88">
        <v>0</v>
      </c>
      <c r="E18" s="89">
        <f t="shared" si="1"/>
        <v>74</v>
      </c>
      <c r="F18" s="20"/>
      <c r="I18" s="68"/>
    </row>
    <row r="19" spans="1:15" s="2" customFormat="1" ht="27" customHeight="1" x14ac:dyDescent="0.25">
      <c r="A19" s="25">
        <v>12</v>
      </c>
      <c r="B19" s="69" t="s">
        <v>39</v>
      </c>
      <c r="C19" s="88">
        <v>192</v>
      </c>
      <c r="D19" s="88">
        <v>0</v>
      </c>
      <c r="E19" s="89">
        <f t="shared" si="1"/>
        <v>192</v>
      </c>
      <c r="F19" s="20"/>
      <c r="I19" s="68"/>
    </row>
    <row r="20" spans="1:15" s="10" customFormat="1" ht="21" customHeight="1" x14ac:dyDescent="0.25">
      <c r="A20" s="25">
        <v>13</v>
      </c>
      <c r="B20" s="69" t="s">
        <v>40</v>
      </c>
      <c r="C20" s="88">
        <v>175</v>
      </c>
      <c r="D20" s="88">
        <v>0</v>
      </c>
      <c r="E20" s="89">
        <f t="shared" si="1"/>
        <v>175</v>
      </c>
      <c r="F20" s="20"/>
      <c r="I20" s="68"/>
    </row>
    <row r="21" spans="1:15" ht="29.25" customHeight="1" x14ac:dyDescent="0.2">
      <c r="A21" s="25">
        <v>14</v>
      </c>
      <c r="B21" s="29" t="s">
        <v>41</v>
      </c>
      <c r="C21" s="88">
        <v>116</v>
      </c>
      <c r="D21" s="88">
        <v>0</v>
      </c>
      <c r="E21" s="89">
        <f t="shared" si="1"/>
        <v>116</v>
      </c>
      <c r="F21" s="20"/>
      <c r="I21" s="68"/>
    </row>
    <row r="22" spans="1:15" ht="26.25" customHeight="1" x14ac:dyDescent="0.2">
      <c r="A22" s="25">
        <v>15</v>
      </c>
      <c r="B22" s="29" t="s">
        <v>77</v>
      </c>
      <c r="C22" s="88">
        <v>8</v>
      </c>
      <c r="D22" s="88">
        <v>0</v>
      </c>
      <c r="E22" s="89">
        <f t="shared" si="1"/>
        <v>8</v>
      </c>
      <c r="F22" s="20"/>
      <c r="I22" s="68"/>
    </row>
    <row r="23" spans="1:15" ht="27.75" customHeight="1" x14ac:dyDescent="0.2">
      <c r="A23" s="25">
        <v>16</v>
      </c>
      <c r="B23" s="29" t="s">
        <v>84</v>
      </c>
      <c r="C23" s="88">
        <v>1.8</v>
      </c>
      <c r="D23" s="88">
        <v>0</v>
      </c>
      <c r="E23" s="89">
        <f>(C23+D23)</f>
        <v>1.8</v>
      </c>
      <c r="F23" s="70"/>
      <c r="I23" s="68"/>
    </row>
    <row r="24" spans="1:15" ht="26.25" customHeight="1" x14ac:dyDescent="0.2">
      <c r="A24" s="25">
        <v>17</v>
      </c>
      <c r="B24" s="69" t="s">
        <v>65</v>
      </c>
      <c r="C24" s="88">
        <v>0.7</v>
      </c>
      <c r="D24" s="88">
        <v>0.7</v>
      </c>
      <c r="E24" s="89">
        <f t="shared" ref="E24" si="3">(C24+D24)</f>
        <v>1.4</v>
      </c>
      <c r="F24" s="55"/>
      <c r="I24" s="68"/>
    </row>
    <row r="25" spans="1:15" s="4" customFormat="1" ht="27.75" customHeight="1" x14ac:dyDescent="0.25">
      <c r="A25" s="30" t="s">
        <v>43</v>
      </c>
      <c r="B25" s="30"/>
      <c r="C25" s="76">
        <f>SUM(C8:C24)</f>
        <v>5925.5999999999995</v>
      </c>
      <c r="D25" s="76">
        <f>SUM(D8:D24)</f>
        <v>0.7</v>
      </c>
      <c r="E25" s="77">
        <f t="shared" si="1"/>
        <v>5926.2999999999993</v>
      </c>
      <c r="F25" s="33"/>
      <c r="O25" s="72"/>
    </row>
    <row r="26" spans="1:15" ht="2.25" customHeight="1" x14ac:dyDescent="0.2">
      <c r="C26" s="91"/>
      <c r="D26" s="91"/>
      <c r="E26" s="91"/>
    </row>
    <row r="27" spans="1:15" hidden="1" x14ac:dyDescent="0.2">
      <c r="E27" s="41"/>
    </row>
    <row r="28" spans="1:15" x14ac:dyDescent="0.2">
      <c r="A28" s="2" t="str">
        <f>BM!A20</f>
        <v>jumlah distributor :</v>
      </c>
      <c r="C28" s="1">
        <v>16</v>
      </c>
    </row>
    <row r="36" spans="6:6" x14ac:dyDescent="0.2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9" zoomScale="91" zoomScaleNormal="85" zoomScaleSheetLayoutView="91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Beras!A2</f>
        <v>MINGGU KE 05 (Lima) Bulan Okt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Beras!A3</f>
        <v>DATA PER 27 Okt 2025 s.d 31 Okt 2025</v>
      </c>
      <c r="B3" s="151"/>
      <c r="C3" s="151"/>
      <c r="D3" s="151"/>
      <c r="E3" s="151"/>
      <c r="F3" s="151"/>
    </row>
    <row r="5" spans="1:12" ht="15.75" x14ac:dyDescent="0.2">
      <c r="A5" s="4" t="s">
        <v>27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 x14ac:dyDescent="0.25">
      <c r="A8" s="36">
        <v>1</v>
      </c>
      <c r="B8" s="18" t="s">
        <v>32</v>
      </c>
      <c r="C8" s="89">
        <v>10.1</v>
      </c>
      <c r="D8" s="89">
        <v>0</v>
      </c>
      <c r="E8" s="89">
        <f>C8+D8</f>
        <v>10.1</v>
      </c>
      <c r="F8" s="28"/>
    </row>
    <row r="9" spans="1:12" s="6" customFormat="1" ht="30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58.5</v>
      </c>
      <c r="D10" s="88">
        <v>0</v>
      </c>
      <c r="E10" s="89">
        <f t="shared" si="0"/>
        <v>58.5</v>
      </c>
      <c r="F10" s="28"/>
    </row>
    <row r="11" spans="1:12" s="24" customFormat="1" ht="27.75" customHeight="1" x14ac:dyDescent="0.2">
      <c r="A11" s="28">
        <v>4</v>
      </c>
      <c r="B11" s="19" t="s">
        <v>25</v>
      </c>
      <c r="C11" s="89">
        <v>243</v>
      </c>
      <c r="D11" s="88">
        <v>0</v>
      </c>
      <c r="E11" s="89">
        <f t="shared" si="0"/>
        <v>243</v>
      </c>
      <c r="F11" s="25"/>
    </row>
    <row r="12" spans="1:12" ht="28.5" customHeight="1" x14ac:dyDescent="0.2">
      <c r="A12" s="28">
        <v>5</v>
      </c>
      <c r="B12" s="18" t="s">
        <v>35</v>
      </c>
      <c r="C12" s="88">
        <v>72</v>
      </c>
      <c r="D12" s="88">
        <v>0</v>
      </c>
      <c r="E12" s="89">
        <f t="shared" si="0"/>
        <v>72</v>
      </c>
      <c r="F12" s="39"/>
      <c r="K12" s="24"/>
      <c r="L12" s="24"/>
    </row>
    <row r="13" spans="1:12" ht="24" customHeight="1" x14ac:dyDescent="0.2">
      <c r="A13" s="28">
        <v>6</v>
      </c>
      <c r="B13" s="18" t="s">
        <v>38</v>
      </c>
      <c r="C13" s="88">
        <v>80</v>
      </c>
      <c r="D13" s="88">
        <v>0</v>
      </c>
      <c r="E13" s="89">
        <f t="shared" si="0"/>
        <v>80</v>
      </c>
      <c r="F13" s="39"/>
    </row>
    <row r="14" spans="1:12" ht="24.75" customHeight="1" x14ac:dyDescent="0.2">
      <c r="A14" s="28">
        <v>7</v>
      </c>
      <c r="B14" s="18" t="s">
        <v>57</v>
      </c>
      <c r="C14" s="88">
        <v>25</v>
      </c>
      <c r="D14" s="88">
        <v>50</v>
      </c>
      <c r="E14" s="89">
        <f>C14+D14</f>
        <v>75</v>
      </c>
      <c r="F14" s="39"/>
    </row>
    <row r="15" spans="1:12" ht="30" customHeight="1" x14ac:dyDescent="0.2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 x14ac:dyDescent="0.25">
      <c r="A16" s="28">
        <v>9</v>
      </c>
      <c r="B16" s="22" t="s">
        <v>39</v>
      </c>
      <c r="C16" s="88">
        <v>8</v>
      </c>
      <c r="D16" s="88">
        <v>0</v>
      </c>
      <c r="E16" s="89">
        <f t="shared" si="0"/>
        <v>8</v>
      </c>
      <c r="F16" s="20"/>
    </row>
    <row r="17" spans="1:6" s="10" customFormat="1" ht="20.25" customHeight="1" x14ac:dyDescent="0.25">
      <c r="A17" s="28">
        <v>10</v>
      </c>
      <c r="B17" s="22" t="s">
        <v>40</v>
      </c>
      <c r="C17" s="88">
        <v>28</v>
      </c>
      <c r="D17" s="88">
        <v>0</v>
      </c>
      <c r="E17" s="89">
        <f t="shared" si="0"/>
        <v>28</v>
      </c>
      <c r="F17" s="20"/>
    </row>
    <row r="18" spans="1:6" ht="22.5" customHeight="1" x14ac:dyDescent="0.2">
      <c r="A18" s="28">
        <v>11</v>
      </c>
      <c r="B18" s="22" t="s">
        <v>41</v>
      </c>
      <c r="C18" s="88">
        <v>201</v>
      </c>
      <c r="D18" s="88">
        <v>0</v>
      </c>
      <c r="E18" s="89">
        <f t="shared" si="0"/>
        <v>201</v>
      </c>
      <c r="F18" s="39"/>
    </row>
    <row r="19" spans="1:6" ht="20.25" customHeight="1" x14ac:dyDescent="0.2">
      <c r="A19" s="28">
        <v>12</v>
      </c>
      <c r="B19" s="69" t="s">
        <v>78</v>
      </c>
      <c r="C19" s="88">
        <v>7</v>
      </c>
      <c r="D19" s="88">
        <v>0</v>
      </c>
      <c r="E19" s="89">
        <f t="shared" si="0"/>
        <v>7</v>
      </c>
      <c r="F19" s="39"/>
    </row>
    <row r="20" spans="1:6" ht="21" customHeight="1" x14ac:dyDescent="0.2">
      <c r="A20" s="42">
        <v>13</v>
      </c>
      <c r="B20" s="29" t="s">
        <v>83</v>
      </c>
      <c r="C20" s="88">
        <v>2.6</v>
      </c>
      <c r="D20" s="88">
        <v>0</v>
      </c>
      <c r="E20" s="89">
        <f t="shared" si="0"/>
        <v>2.6</v>
      </c>
      <c r="F20" s="39"/>
    </row>
    <row r="21" spans="1:6" ht="21" customHeight="1" x14ac:dyDescent="0.2">
      <c r="A21" s="28">
        <v>14</v>
      </c>
      <c r="B21" s="29" t="s">
        <v>65</v>
      </c>
      <c r="C21" s="88">
        <v>2.8</v>
      </c>
      <c r="D21" s="88">
        <v>0.4</v>
      </c>
      <c r="E21" s="89">
        <f t="shared" si="0"/>
        <v>3.1999999999999997</v>
      </c>
      <c r="F21" s="39"/>
    </row>
    <row r="22" spans="1:6" s="4" customFormat="1" ht="0.75" hidden="1" customHeight="1" x14ac:dyDescent="0.25">
      <c r="A22" s="30" t="s">
        <v>43</v>
      </c>
      <c r="B22" s="30"/>
      <c r="C22" s="76">
        <f>SUM(C8:C21)</f>
        <v>738</v>
      </c>
      <c r="D22" s="76">
        <f>SUM(D8:D21)</f>
        <v>50.4</v>
      </c>
      <c r="E22" s="77">
        <f t="shared" si="0"/>
        <v>788.4</v>
      </c>
      <c r="F22" s="33"/>
    </row>
    <row r="23" spans="1:6" s="4" customFormat="1" ht="16.5" customHeight="1" x14ac:dyDescent="0.25">
      <c r="A23" s="84"/>
      <c r="B23" s="30" t="s">
        <v>43</v>
      </c>
      <c r="C23" s="92">
        <f>SUM(C8:C21)</f>
        <v>738</v>
      </c>
      <c r="D23" s="92">
        <f t="shared" ref="D23:E23" si="1">SUM(D8:D21)</f>
        <v>50.4</v>
      </c>
      <c r="E23" s="92">
        <f t="shared" si="1"/>
        <v>788.40000000000009</v>
      </c>
      <c r="F23" s="85"/>
    </row>
    <row r="25" spans="1:6" ht="55.5" customHeight="1" x14ac:dyDescent="0.2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10" zoomScale="93" zoomScaleNormal="85" zoomScaleSheetLayoutView="93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52" t="s">
        <v>56</v>
      </c>
      <c r="B1" s="152"/>
      <c r="C1" s="152"/>
      <c r="D1" s="152"/>
      <c r="E1" s="152"/>
      <c r="F1" s="152"/>
    </row>
    <row r="2" spans="1:9" ht="19.5" customHeight="1" x14ac:dyDescent="0.2">
      <c r="A2" s="152" t="str">
        <f>Gula!A2</f>
        <v>MINGGU KE 05 (Lima) Bulan Okt Tahun 2025</v>
      </c>
      <c r="B2" s="152"/>
      <c r="C2" s="152"/>
      <c r="D2" s="152"/>
      <c r="E2" s="152"/>
      <c r="F2" s="152"/>
    </row>
    <row r="3" spans="1:9" ht="19.5" customHeight="1" x14ac:dyDescent="0.2">
      <c r="A3" s="152" t="str">
        <f>Gula!A3</f>
        <v>DATA PER 27 Okt 2025 s.d 31 Okt 2025</v>
      </c>
      <c r="B3" s="152"/>
      <c r="C3" s="152"/>
      <c r="D3" s="152"/>
      <c r="E3" s="152"/>
      <c r="F3" s="152"/>
    </row>
    <row r="4" spans="1:9" x14ac:dyDescent="0.2">
      <c r="A4" s="96"/>
      <c r="B4" s="24"/>
      <c r="C4" s="24"/>
      <c r="D4" s="24"/>
      <c r="E4" s="24"/>
      <c r="F4" s="24"/>
    </row>
    <row r="5" spans="1:9" ht="15.75" x14ac:dyDescent="0.2">
      <c r="A5" s="4" t="s">
        <v>34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 x14ac:dyDescent="0.25">
      <c r="A8" s="36">
        <v>1</v>
      </c>
      <c r="B8" s="18" t="s">
        <v>32</v>
      </c>
      <c r="C8" s="89">
        <v>11.1</v>
      </c>
      <c r="D8" s="89">
        <v>0</v>
      </c>
      <c r="E8" s="89">
        <f>C8+D8</f>
        <v>11.1</v>
      </c>
      <c r="F8" s="36"/>
    </row>
    <row r="9" spans="1:9" s="6" customFormat="1" ht="30.75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 x14ac:dyDescent="0.2">
      <c r="A10" s="28">
        <v>3</v>
      </c>
      <c r="B10" s="19" t="s">
        <v>57</v>
      </c>
      <c r="C10" s="89">
        <v>502</v>
      </c>
      <c r="D10" s="89">
        <v>275</v>
      </c>
      <c r="E10" s="89">
        <f>C10+D10</f>
        <v>777</v>
      </c>
      <c r="F10" s="36"/>
    </row>
    <row r="11" spans="1:9" s="2" customFormat="1" ht="23.25" customHeight="1" x14ac:dyDescent="0.25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20"/>
    </row>
    <row r="12" spans="1:9" ht="30" customHeight="1" x14ac:dyDescent="0.2">
      <c r="A12" s="28">
        <v>5</v>
      </c>
      <c r="B12" s="19" t="s">
        <v>42</v>
      </c>
      <c r="C12" s="89">
        <v>155</v>
      </c>
      <c r="D12" s="89">
        <v>0</v>
      </c>
      <c r="E12" s="89">
        <f t="shared" si="0"/>
        <v>155</v>
      </c>
      <c r="F12" s="36"/>
    </row>
    <row r="13" spans="1:9" ht="27.75" customHeight="1" x14ac:dyDescent="0.2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 x14ac:dyDescent="0.2">
      <c r="A14" s="42">
        <v>7</v>
      </c>
      <c r="B14" s="19" t="s">
        <v>87</v>
      </c>
      <c r="C14" s="89">
        <v>10</v>
      </c>
      <c r="D14" s="89">
        <v>50</v>
      </c>
      <c r="E14" s="89">
        <f t="shared" ref="E14" si="2">C14+D14</f>
        <v>60</v>
      </c>
      <c r="F14" s="42"/>
    </row>
    <row r="15" spans="1:9" ht="15.75" customHeight="1" x14ac:dyDescent="0.2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78</v>
      </c>
      <c r="C16" s="88">
        <v>7</v>
      </c>
      <c r="D16" s="88">
        <v>0</v>
      </c>
      <c r="E16" s="89">
        <f t="shared" si="0"/>
        <v>7</v>
      </c>
      <c r="F16" s="28"/>
    </row>
    <row r="17" spans="1:6" ht="18.75" customHeight="1" x14ac:dyDescent="0.2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 x14ac:dyDescent="0.2">
      <c r="A18" s="42">
        <v>11</v>
      </c>
      <c r="B18" s="69" t="s">
        <v>82</v>
      </c>
      <c r="C18" s="88">
        <v>0.4</v>
      </c>
      <c r="D18" s="88">
        <v>0.6</v>
      </c>
      <c r="E18" s="89">
        <f t="shared" si="0"/>
        <v>1</v>
      </c>
      <c r="F18" s="42"/>
    </row>
    <row r="19" spans="1:6" ht="23.25" customHeight="1" x14ac:dyDescent="0.2">
      <c r="A19" s="42">
        <v>12</v>
      </c>
      <c r="B19" s="29" t="s">
        <v>65</v>
      </c>
      <c r="C19" s="88">
        <v>8.3000000000000007</v>
      </c>
      <c r="D19" s="88">
        <v>0.2</v>
      </c>
      <c r="E19" s="89">
        <f t="shared" si="0"/>
        <v>8.5</v>
      </c>
      <c r="F19" s="42"/>
    </row>
    <row r="20" spans="1:6" s="4" customFormat="1" ht="24.75" customHeight="1" x14ac:dyDescent="0.25">
      <c r="A20" s="30" t="s">
        <v>43</v>
      </c>
      <c r="B20" s="30"/>
      <c r="C20" s="76">
        <f>SUM(C8:C19)</f>
        <v>694.8</v>
      </c>
      <c r="D20" s="76">
        <f>SUM(D8:D19)</f>
        <v>325.8</v>
      </c>
      <c r="E20" s="77">
        <f t="shared" si="0"/>
        <v>1020.5999999999999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2025-10-29T02:16:23Z</cp:lastPrinted>
  <dcterms:created xsi:type="dcterms:W3CDTF">2021-03-08T00:29:03Z</dcterms:created>
  <dcterms:modified xsi:type="dcterms:W3CDTF">2025-10-29T02:17:03Z</dcterms:modified>
</cp:coreProperties>
</file>